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棉纺新增监控" sheetId="1" r:id="rId1"/>
  </sheets>
  <definedNames>
    <definedName name="_xlnm._FilterDatabase" localSheetId="0" hidden="1">棉纺新增监控!$A$2:$I$81</definedName>
  </definedNames>
  <calcPr calcId="144525"/>
</workbook>
</file>

<file path=xl/sharedStrings.xml><?xml version="1.0" encoding="utf-8"?>
<sst xmlns="http://schemas.openxmlformats.org/spreadsheetml/2006/main" count="357" uniqueCount="137">
  <si>
    <t>棉纺产业园仓库视频监控安装预算清单</t>
  </si>
  <si>
    <t>一、1号仓、4号仓、5号仓、6号仓、7号仓</t>
  </si>
  <si>
    <t>序号</t>
  </si>
  <si>
    <t>设备名称</t>
  </si>
  <si>
    <t>参考品牌、型号</t>
  </si>
  <si>
    <t>参数配置/相关要求</t>
  </si>
  <si>
    <t>数量</t>
  </si>
  <si>
    <t>单位</t>
  </si>
  <si>
    <t>单价</t>
  </si>
  <si>
    <t>总价（元）</t>
  </si>
  <si>
    <t>备注</t>
  </si>
  <si>
    <t>枪机型摄像机</t>
  </si>
  <si>
    <t>海康威视摄像头监控臻全彩夜视400万POE室内室外超高清网络摄像机户外安防手机远程3T47EWDV3-L8MM</t>
  </si>
  <si>
    <t>1.最高分辨率：3M(2560×1440)
2.图像：可输出Full HD 1080p实时图像、压缩比高,需可实现逐行扫描CMOS,捕捉运动图像无锯齿• 支持宽动态范围达120dB，适合逆光环境监控• 采用高效红外灯,使用寿命长,照射距离可达50-80米• 支持3D 数字降噪• ICR红外滤片式自动切换,实现真正的日夜监控• 支持双码流；
3.支持手机监控；
4.支持自动光圈,自动电子快门功能,适应不同监控环境• 符合IP66级防水防尘设计,可靠性高 DS-2CD3T20D-I5  1/3” CMOS ICR 　</t>
  </si>
  <si>
    <t>台</t>
  </si>
  <si>
    <t>1、1号仓用22台；
2、2号仓4用9台；</t>
  </si>
  <si>
    <t>海康监控硬盘</t>
  </si>
  <si>
    <t xml:space="preserve">海康6TB PURX64M监控 </t>
  </si>
  <si>
    <t>1、海康 6TB PURX64M监控紫盘或更高等级；
2、适用于新增监控的存储，满足30天以上；</t>
  </si>
  <si>
    <t>块</t>
  </si>
  <si>
    <t>用于4、5、6、7号仓数据存储</t>
  </si>
  <si>
    <t>硬盘录像机</t>
  </si>
  <si>
    <t>海康8864N-R16 64路16盘位</t>
  </si>
  <si>
    <t>海康威视 64路网络高清硬盘录像机 监控工程主机</t>
  </si>
  <si>
    <t>用于原棉仓库及1号仓</t>
  </si>
  <si>
    <t>海康 8TB PURX64M监控</t>
  </si>
  <si>
    <t>1、海康 8TB PURX64M监控紫盘或更高等级；
2、满足海关要求，需达到90天以上数据存储；</t>
  </si>
  <si>
    <t>用于原棉仓库</t>
  </si>
  <si>
    <t>交换机</t>
  </si>
  <si>
    <t>海康DS-3E0518P-E</t>
  </si>
  <si>
    <t>16个10/100/1000Base-TX以太网端口
2个1000M SFP光口背板带宽：56Gbps，包转发率：27Mpps</t>
  </si>
  <si>
    <t>用于1号仓</t>
  </si>
  <si>
    <t>海康DS-3E0505SP-E</t>
  </si>
  <si>
    <t>4个10/100/1000Base-TX以太网端口
2个1000M SFP光口背板带宽：56Gbps，包转发率：27Mpps</t>
  </si>
  <si>
    <t>用于4、5、6号仓</t>
  </si>
  <si>
    <t>P0E交换机</t>
  </si>
  <si>
    <t>千兆4个POE网口</t>
  </si>
  <si>
    <t>用于7号仓钦盛酒库</t>
  </si>
  <si>
    <t>光收发</t>
  </si>
  <si>
    <t>HKN-201-20Ss千兆单模</t>
  </si>
  <si>
    <t>HKN-201-20Ss千兆单模单纤收发器</t>
  </si>
  <si>
    <t>对</t>
  </si>
  <si>
    <t>壁挂机柜</t>
  </si>
  <si>
    <t>6U普通机柜230*530*600</t>
  </si>
  <si>
    <t>个</t>
  </si>
  <si>
    <t>电源</t>
  </si>
  <si>
    <t>海康室外电源</t>
  </si>
  <si>
    <t>12V 2A；</t>
  </si>
  <si>
    <t>给摄像头提供电源</t>
  </si>
  <si>
    <t>枪机支架</t>
  </si>
  <si>
    <t>海康摄像机专用支架</t>
  </si>
  <si>
    <t>1、全铜；
2、需加长至1米或以上；</t>
  </si>
  <si>
    <t>用于4号仓</t>
  </si>
  <si>
    <t>全铜</t>
  </si>
  <si>
    <t>监控电源线</t>
  </si>
  <si>
    <t>国标2.5平方2芯</t>
  </si>
  <si>
    <t>RVV护套线</t>
  </si>
  <si>
    <t>米</t>
  </si>
  <si>
    <t>根据场地实际测量（配电箱到监控弱电箱）</t>
  </si>
  <si>
    <t>国标1.0平方2芯</t>
  </si>
  <si>
    <t>根据场地实际测量（弱电箱到监控配电箱）</t>
  </si>
  <si>
    <t>光纤</t>
  </si>
  <si>
    <t>12芯室外光纤</t>
  </si>
  <si>
    <t>国标</t>
  </si>
  <si>
    <t>串联交换机</t>
  </si>
  <si>
    <t>网线</t>
  </si>
  <si>
    <t>一舟D135超五类</t>
  </si>
  <si>
    <t>一舟超五类非屏蔽双姣线 305/箱</t>
  </si>
  <si>
    <t>串联摄像头与交换机网络</t>
  </si>
  <si>
    <t>水晶头</t>
  </si>
  <si>
    <t>一舟超五类RJ45</t>
  </si>
  <si>
    <t>尾纤</t>
  </si>
  <si>
    <t>国产</t>
  </si>
  <si>
    <t>SC-SC单模，1.5米</t>
  </si>
  <si>
    <t>根</t>
  </si>
  <si>
    <t>光纤辅助材料</t>
  </si>
  <si>
    <t>LC-SC ,3米</t>
  </si>
  <si>
    <t>光纤直通器</t>
  </si>
  <si>
    <t>SC-SC单模</t>
  </si>
  <si>
    <t>前端熔纤盒</t>
  </si>
  <si>
    <t>8口</t>
  </si>
  <si>
    <t>25波纹管</t>
  </si>
  <si>
    <t>PVC25软管</t>
  </si>
  <si>
    <t>软管</t>
  </si>
  <si>
    <t>包裹线路</t>
  </si>
  <si>
    <t>排插</t>
  </si>
  <si>
    <t>公牛</t>
  </si>
  <si>
    <t>带2米线公牛4位5孔</t>
  </si>
  <si>
    <t>机柜</t>
  </si>
  <si>
    <t>线管</t>
  </si>
  <si>
    <t>联塑25PVC</t>
  </si>
  <si>
    <t>辅助材料</t>
  </si>
  <si>
    <t>线管接头、线管卡扣、自攻钉、胶粒、膨胀钉、绝缘胶布、扎带、标签等零配件以及施工所需的辅助材料</t>
  </si>
  <si>
    <t>批</t>
  </si>
  <si>
    <t>脚手架租赁</t>
  </si>
  <si>
    <t>2组3层脚手架</t>
  </si>
  <si>
    <t>天</t>
  </si>
  <si>
    <t>施工费</t>
  </si>
  <si>
    <t xml:space="preserve">仓库及原棉仓光纤到棉纺值班室光纤铺设，光纤熔接、新增设备安装、原棉仓库41个摄像头检查维修、园区9个仓库及道路原有监控设备调试等；
</t>
  </si>
  <si>
    <t>项</t>
  </si>
  <si>
    <t>小计</t>
  </si>
  <si>
    <t>二、小蚂蚁仓库北侧</t>
  </si>
  <si>
    <t>海康DS-3T47EWDV3-L 6MM 枪机</t>
  </si>
  <si>
    <t>1、海康 6TB PURX64M监控紫盘或更高等级；
2、适用于新增监控的存储，满足90天以上；</t>
  </si>
  <si>
    <t>90天存储</t>
  </si>
  <si>
    <t>安装棉纺消防值班室</t>
  </si>
  <si>
    <t>高空车升降车租用</t>
  </si>
  <si>
    <t>2台电动高空车升降车租用</t>
  </si>
  <si>
    <t xml:space="preserve">小蚂蚁仓库北面到棉纺值班室光纤铺设，光纤熔接、小蚂蚁北面仓库12个摄像头安装调试并接入海关监管平台
</t>
  </si>
  <si>
    <t>三、3号仓北侧</t>
  </si>
  <si>
    <t>海康8832N-R8 64路16盘位</t>
  </si>
  <si>
    <t xml:space="preserve">可接驳符合ONVIF、RTSP标准的众多主流厂商网络摄像机；
支持接入H.265、Smart265、H.264、Smart264视频编码码流；
解码性能强劲，最大支持12路1080P解码（开启SVC增强模式后，可提升至16路1080P解码）；
支持800万像素高清网络视频的预览、存储与回放；
支持HDMI与VGA同/异源输出，HDMI最大支持4K超高清显示输出，VGA支持1080P高清显示输出；
自带8个SATA接口，最大支持满配10T硬盘；
支持IP设备集中管理，包括IP设备一键添加、参数配置、批量升级、导入/导出等；
最大支持16路本地同步回放；
针对人、车及事件类型，支持快速回放与检索功能，大幅提升录像回放和检索效率；
支持萤石云服务，通过海康互联APP可实现手机远程预览/回放/配置；
支持萤石、ISUP以及GB28181协议，轻松实现平台接入；
</t>
  </si>
  <si>
    <t>海关内网一台、银行外网一台</t>
  </si>
  <si>
    <t>锐捷 RG-ES100GD-P</t>
  </si>
  <si>
    <t xml:space="preserve">1、性能参数
交换容量：20 Gbps 
包转发率：14.88 Mpps 
MAC地址容量：4 K 
缓存：1.5 Mbits 
2、PoE功能
Hi-PoE端口：无
PoE标准：IEEE 802.3af、IEEE 802.3at
供电线芯：网线的1/2/3/6供电
PoE端口：1～8
端口最大供电功率：30 W
整机最大供电功率：58 W 
3、功能特性
交换方式：存储转发
网络标准：IEEE802.3;IEEE802.3u;IEEE802.3x;IEEE802.3ab;IEEE802.3z
4、通用参数
端口：8个千兆PoE电口，1个千兆电口，1个千兆光口 
重量：0.635 kg
风扇：
尺寸（长×高×深）：217.6 mm × 27.8 mm × 108.55 mm 
工作温度：0℃～40℃
工作湿度：5%～95%（无凝露）
存储温度：–40℃～85℃
存储湿度：5%～95%（无凝露）
供电方式：48 VDC，1.35 A
安装方式：桌面式
浪涌防护：--
整机功耗：65 W 
</t>
  </si>
  <si>
    <t>脚手架租用</t>
  </si>
  <si>
    <t>2套脚手架租用</t>
  </si>
  <si>
    <t xml:space="preserve">3号仓北侧到棉纺值班室光纤铺设，光纤熔接、6个摄像头安装调试，并接入海关监管平台。
</t>
  </si>
  <si>
    <t>四、原棉仓地磅房车牌识别监控安装</t>
  </si>
  <si>
    <t>车牌识别摄像机</t>
  </si>
  <si>
    <t>海康DS-TCG205-E</t>
  </si>
  <si>
    <t>集成度高：集摄像机、护罩、LED补光灯、镜头于一体，，有效节省施工布线成本；
调试方便：采用3.1-6mm电动变焦镜头，支持软件自动调焦，调试更加方便，场景适应性更广
接口丰富：丰富的控制接口，可直接控制道闸开/关，支持外接报警设备、LED显示屏、音频输入输出等
识别车牌种类多：能够识别民用车牌（除5小车辆），新能源车牌，警用车牌，2012式新军用车牌，2012式武警车牌等
智能识别算法：深度智能识别算法，支持8种车型，11种车身颜色，220种车标，3000种子品牌等特征识别
黑白名单控制：可选配TF卡，支持黑、白名单的导入及对比，可直接联动道闸开闸，支持脱机运行
多种触发模式：支持线圈触发、视频触发等多种触发模式；捕获率高，纯视频识别，纯视频抓拍时可捕获无车牌，捕获率99.5%以上
防跟车模式：对于连续过车的场景，可实现跟车不落杆，有效解决拥堵问题
双灯一体化：内置红外白光一体化灯珠，有效满足不同的场景需求
摄像机
最低照度：彩色0.022Lux@(F1.2,AGC ON)
黑白0.011Lux @(F1.2,AGC ON)
快门：1/30秒至1/100,000秒
传感器类型：1/3" Progressive Scan CMOS
自动光圈：DC驱动
ICR切换：支持
镜头：电动镜头3.1-6mm
日夜转换模式：ICR红外滤片式
数字降噪：3D数字降噪
压缩标准
视频压缩标准：H.264/H.265/MJPEG
视频压缩码率：32 Kbps~16M bps
图像
帧率：25fps(1920*1200)
图像设置：饱和度,亮度,对比度,白平衡,增益,3D降噪通过软件可调
图像格式：JPEG
最大图像尺寸：1920*1200
网络功能
存储功能：支持SD/SDHC 
通用功能：心跳,密码保护,NTP校时
支持协议：TCP/IP,HTTP,DHCP,DNS,RTP,RTSP,NTP,支持FTP上传图片
抓拍功能
智能识别：车牌识别、车型识别、车标识别、车辆子品牌，车身颜色识别
补光灯控制：补光灯自动光控、时控可选；
图片格式：采用JPEG编码,图片质量可设
接口
通讯接口：1 个RJ45 10M/100M,自适应以太网口 ,1个 RS-485 接口
外部接口：3路触发输入，其中1路IO触发输入、2路报警输入；2路继电器输出，支持道闸开、关、停
内存卡插槽：1个TF卡插槽，可选配TF卡，最大支持容量64G
音频输出：1路音频输入输出
补光灯：支持2个内置LED灯，白光红外可切换
一般规范
防护等级：IP67
工作温度和湿度：-25℃~70℃,湿度小于90%(无凝结)
电源供应：AC100V~240V
功耗：22W MAX</t>
  </si>
  <si>
    <t>车牌识别专用</t>
  </si>
  <si>
    <t>录像机</t>
  </si>
  <si>
    <t>DS-7808NB-R2 4K</t>
  </si>
  <si>
    <t xml:space="preserve">可接驳符合ONVIF、RTSP标准的众多主流厂商网络摄像机；
支持H.265高效视频编码码流，支持H.265、H.264IP设备混合接入；
支持4路1080P解码，推荐接入4MP以下相机，最大支持800万像素高清网络视频的预览、存储与回放；
支持HDMI与VGA同源输出，HDMI支持4K超高清显示输出，VGA支持高清1080p显示输出；
支持2个SATA接口，最大支持6T硬盘
1个千兆网口（LAN1）+8个百兆网口（8N作为LAN2，用于接局域网IPC，LAN2口可作为普通交换机直连IPC或者级联到其他交换机），支持双ip地址设定
支持最大8/16路同步回放和多路同步倒放；
支持智能搜索、回放及备份功能，有效提高录像检索与回放效率
支持萤石云服务，可实现手机远程预览回放；
支持萤石云存储
支持IP设备集中管理，包括IP设备参数配置、信息的导入/导出和升级等功能；
支持萤石以及GB28181协议，轻松实现平台接入；
</t>
  </si>
  <si>
    <t>摄像机立杆</t>
  </si>
  <si>
    <t>海康摄像机专用立杆</t>
  </si>
  <si>
    <t>镀锌烤漆监控专用立杆 2米</t>
  </si>
  <si>
    <t>摄像头安装调试及接入地磅系统</t>
  </si>
  <si>
    <t>合计（一+二+三 +四）</t>
  </si>
  <si>
    <t>含   %增值税专用发票</t>
  </si>
  <si>
    <t>报价说明 ：
1.以上单价为全费用综合单价。
2.按实际工程量结算 ，以上报价含保修一年 。</t>
  </si>
  <si>
    <t>供应商（盖章）：</t>
  </si>
  <si>
    <t>法定代表人或委托代理人（签字）：</t>
  </si>
  <si>
    <t>联系电话：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</si>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</sst>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25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2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25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selection activeCell="K84" sqref="K84"/>
    </sheetView>
  </sheetViews>
  <sheetFormatPr defaultColWidth="9" defaultRowHeight="14.25"/>
  <cols>
    <col min="1" max="1" width="4.88333333333333" style="1" customWidth="1"/>
    <col min="2" max="2" width="8.10833333333333" style="1" customWidth="1"/>
    <col min="3" max="3" width="12.6666666666667" style="1" customWidth="1"/>
    <col min="4" max="4" width="32.8916666666667" style="2" customWidth="1"/>
    <col min="5" max="6" width="6" style="1" customWidth="1"/>
    <col min="7" max="7" width="11.775" style="1" customWidth="1"/>
    <col min="8" max="8" width="15.8916666666667" style="1" customWidth="1"/>
    <col min="9" max="9" width="26.5" style="1" customWidth="1"/>
    <col min="10" max="16384" width="9" style="1"/>
  </cols>
  <sheetData>
    <row r="1" ht="58" customHeight="1" spans="1:9">
      <c r="A1" s="3" t="s">
        <v>0</v>
      </c>
      <c r="B1" s="4"/>
      <c r="C1" s="4"/>
      <c r="D1" s="4"/>
      <c r="E1" s="4"/>
      <c r="F1" s="4"/>
      <c r="G1" s="4"/>
      <c r="H1" s="4"/>
      <c r="I1" s="26"/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0" customHeight="1" spans="1:9">
      <c r="A4" s="7">
        <v>1</v>
      </c>
      <c r="B4" s="7" t="s">
        <v>11</v>
      </c>
      <c r="C4" s="8" t="s">
        <v>12</v>
      </c>
      <c r="D4" s="9" t="s">
        <v>13</v>
      </c>
      <c r="E4" s="7">
        <f>22+9</f>
        <v>31</v>
      </c>
      <c r="F4" s="7" t="s">
        <v>14</v>
      </c>
      <c r="G4" s="10"/>
      <c r="H4" s="11"/>
      <c r="I4" s="9" t="s">
        <v>15</v>
      </c>
    </row>
    <row r="5" ht="30" customHeight="1" spans="1:9">
      <c r="A5" s="7">
        <v>2</v>
      </c>
      <c r="B5" s="7" t="s">
        <v>16</v>
      </c>
      <c r="C5" s="7" t="s">
        <v>17</v>
      </c>
      <c r="D5" s="9" t="s">
        <v>18</v>
      </c>
      <c r="E5" s="7">
        <v>2</v>
      </c>
      <c r="F5" s="7" t="s">
        <v>19</v>
      </c>
      <c r="G5" s="10"/>
      <c r="H5" s="10"/>
      <c r="I5" s="9" t="s">
        <v>20</v>
      </c>
    </row>
    <row r="6" ht="30" customHeight="1" spans="1:9">
      <c r="A6" s="7">
        <v>3</v>
      </c>
      <c r="B6" s="7" t="s">
        <v>21</v>
      </c>
      <c r="C6" s="7" t="s">
        <v>22</v>
      </c>
      <c r="D6" s="9" t="s">
        <v>23</v>
      </c>
      <c r="E6" s="7">
        <v>1</v>
      </c>
      <c r="F6" s="7" t="s">
        <v>14</v>
      </c>
      <c r="G6" s="10"/>
      <c r="H6" s="11"/>
      <c r="I6" s="7" t="s">
        <v>24</v>
      </c>
    </row>
    <row r="7" ht="30" customHeight="1" spans="1:9">
      <c r="A7" s="7">
        <v>4</v>
      </c>
      <c r="B7" s="7" t="s">
        <v>16</v>
      </c>
      <c r="C7" s="7" t="s">
        <v>25</v>
      </c>
      <c r="D7" s="9" t="s">
        <v>26</v>
      </c>
      <c r="E7" s="7">
        <v>16</v>
      </c>
      <c r="F7" s="7" t="s">
        <v>19</v>
      </c>
      <c r="G7" s="10"/>
      <c r="H7" s="11"/>
      <c r="I7" s="7" t="s">
        <v>27</v>
      </c>
    </row>
    <row r="8" ht="30" customHeight="1" spans="1:9">
      <c r="A8" s="7">
        <v>5</v>
      </c>
      <c r="B8" s="12" t="s">
        <v>28</v>
      </c>
      <c r="C8" s="12" t="s">
        <v>29</v>
      </c>
      <c r="D8" s="13" t="s">
        <v>30</v>
      </c>
      <c r="E8" s="12">
        <v>3</v>
      </c>
      <c r="F8" s="12" t="s">
        <v>14</v>
      </c>
      <c r="G8" s="14"/>
      <c r="H8" s="11"/>
      <c r="I8" s="7" t="s">
        <v>31</v>
      </c>
    </row>
    <row r="9" ht="30" customHeight="1" spans="1:9">
      <c r="A9" s="7">
        <v>6</v>
      </c>
      <c r="B9" s="12" t="s">
        <v>28</v>
      </c>
      <c r="C9" s="12" t="s">
        <v>32</v>
      </c>
      <c r="D9" s="13" t="s">
        <v>33</v>
      </c>
      <c r="E9" s="12">
        <v>4</v>
      </c>
      <c r="F9" s="12" t="s">
        <v>14</v>
      </c>
      <c r="G9" s="14"/>
      <c r="H9" s="10"/>
      <c r="I9" s="7" t="s">
        <v>34</v>
      </c>
    </row>
    <row r="10" ht="30" customHeight="1" spans="1:9">
      <c r="A10" s="7">
        <v>7</v>
      </c>
      <c r="B10" s="12" t="s">
        <v>28</v>
      </c>
      <c r="C10" s="12" t="s">
        <v>35</v>
      </c>
      <c r="D10" s="13" t="s">
        <v>36</v>
      </c>
      <c r="E10" s="12">
        <v>1</v>
      </c>
      <c r="F10" s="12" t="s">
        <v>14</v>
      </c>
      <c r="G10" s="14"/>
      <c r="H10" s="10"/>
      <c r="I10" s="7" t="s">
        <v>37</v>
      </c>
    </row>
    <row r="11" ht="30" customHeight="1" spans="1:9">
      <c r="A11" s="7">
        <v>8</v>
      </c>
      <c r="B11" s="12" t="s">
        <v>38</v>
      </c>
      <c r="C11" s="12" t="s">
        <v>39</v>
      </c>
      <c r="D11" s="13" t="s">
        <v>40</v>
      </c>
      <c r="E11" s="12">
        <v>4</v>
      </c>
      <c r="F11" s="12" t="s">
        <v>41</v>
      </c>
      <c r="G11" s="14"/>
      <c r="H11" s="11"/>
      <c r="I11" s="7" t="s">
        <v>31</v>
      </c>
    </row>
    <row r="12" ht="30" customHeight="1" spans="1:9">
      <c r="A12" s="7">
        <v>9</v>
      </c>
      <c r="B12" s="15" t="s">
        <v>42</v>
      </c>
      <c r="C12" s="15" t="s">
        <v>42</v>
      </c>
      <c r="D12" s="16" t="s">
        <v>43</v>
      </c>
      <c r="E12" s="15">
        <v>3</v>
      </c>
      <c r="F12" s="15" t="s">
        <v>44</v>
      </c>
      <c r="G12" s="17"/>
      <c r="H12" s="11"/>
      <c r="I12" s="7" t="s">
        <v>31</v>
      </c>
    </row>
    <row r="13" ht="30" customHeight="1" spans="1:9">
      <c r="A13" s="7">
        <v>10</v>
      </c>
      <c r="B13" s="7" t="s">
        <v>45</v>
      </c>
      <c r="C13" s="7" t="s">
        <v>46</v>
      </c>
      <c r="D13" s="9" t="s">
        <v>47</v>
      </c>
      <c r="E13" s="7">
        <f>22+4+4</f>
        <v>30</v>
      </c>
      <c r="F13" s="7" t="s">
        <v>44</v>
      </c>
      <c r="G13" s="10"/>
      <c r="H13" s="11"/>
      <c r="I13" s="7" t="s">
        <v>48</v>
      </c>
    </row>
    <row r="14" ht="30" customHeight="1" spans="1:9">
      <c r="A14" s="7">
        <v>11</v>
      </c>
      <c r="B14" s="7" t="s">
        <v>49</v>
      </c>
      <c r="C14" s="7" t="s">
        <v>50</v>
      </c>
      <c r="D14" s="9" t="s">
        <v>51</v>
      </c>
      <c r="E14" s="7">
        <v>2</v>
      </c>
      <c r="F14" s="7" t="s">
        <v>44</v>
      </c>
      <c r="G14" s="10"/>
      <c r="H14" s="10"/>
      <c r="I14" s="7" t="s">
        <v>52</v>
      </c>
    </row>
    <row r="15" ht="30" customHeight="1" spans="1:9">
      <c r="A15" s="7">
        <v>12</v>
      </c>
      <c r="B15" s="7" t="s">
        <v>49</v>
      </c>
      <c r="C15" s="7" t="s">
        <v>50</v>
      </c>
      <c r="D15" s="9" t="s">
        <v>53</v>
      </c>
      <c r="E15" s="7">
        <f>22+7</f>
        <v>29</v>
      </c>
      <c r="F15" s="7" t="s">
        <v>44</v>
      </c>
      <c r="G15" s="10"/>
      <c r="H15" s="11"/>
      <c r="I15" s="7"/>
    </row>
    <row r="16" ht="30" customHeight="1" spans="1:9">
      <c r="A16" s="7">
        <v>13</v>
      </c>
      <c r="B16" s="7" t="s">
        <v>54</v>
      </c>
      <c r="C16" s="7" t="s">
        <v>55</v>
      </c>
      <c r="D16" s="9" t="s">
        <v>56</v>
      </c>
      <c r="E16" s="7">
        <f>380+350</f>
        <v>730</v>
      </c>
      <c r="F16" s="7" t="s">
        <v>57</v>
      </c>
      <c r="G16" s="10"/>
      <c r="H16" s="11"/>
      <c r="I16" s="7" t="s">
        <v>58</v>
      </c>
    </row>
    <row r="17" ht="30" customHeight="1" spans="1:9">
      <c r="A17" s="7">
        <v>14</v>
      </c>
      <c r="B17" s="7" t="s">
        <v>54</v>
      </c>
      <c r="C17" s="7" t="s">
        <v>59</v>
      </c>
      <c r="D17" s="9" t="s">
        <v>56</v>
      </c>
      <c r="E17" s="7">
        <v>1100</v>
      </c>
      <c r="F17" s="7" t="s">
        <v>57</v>
      </c>
      <c r="G17" s="10"/>
      <c r="H17" s="11"/>
      <c r="I17" s="7" t="s">
        <v>60</v>
      </c>
    </row>
    <row r="18" ht="30" customHeight="1" spans="1:9">
      <c r="A18" s="7">
        <v>15</v>
      </c>
      <c r="B18" s="7" t="s">
        <v>61</v>
      </c>
      <c r="C18" s="7" t="s">
        <v>62</v>
      </c>
      <c r="D18" s="9" t="s">
        <v>63</v>
      </c>
      <c r="E18" s="7">
        <f>650+200</f>
        <v>850</v>
      </c>
      <c r="F18" s="7" t="s">
        <v>57</v>
      </c>
      <c r="G18" s="10"/>
      <c r="H18" s="11"/>
      <c r="I18" s="7" t="s">
        <v>64</v>
      </c>
    </row>
    <row r="19" ht="30" customHeight="1" spans="1:9">
      <c r="A19" s="7">
        <v>16</v>
      </c>
      <c r="B19" s="7" t="s">
        <v>65</v>
      </c>
      <c r="C19" s="7" t="s">
        <v>66</v>
      </c>
      <c r="D19" s="9" t="s">
        <v>67</v>
      </c>
      <c r="E19" s="7">
        <f>980+450+280</f>
        <v>1710</v>
      </c>
      <c r="F19" s="7" t="s">
        <v>57</v>
      </c>
      <c r="G19" s="10"/>
      <c r="H19" s="11"/>
      <c r="I19" s="7" t="s">
        <v>68</v>
      </c>
    </row>
    <row r="20" ht="30" customHeight="1" spans="1:9">
      <c r="A20" s="7">
        <v>17</v>
      </c>
      <c r="B20" s="7" t="s">
        <v>69</v>
      </c>
      <c r="C20" s="7" t="s">
        <v>70</v>
      </c>
      <c r="D20" s="9" t="s">
        <v>70</v>
      </c>
      <c r="E20" s="7">
        <f>50+14+15</f>
        <v>79</v>
      </c>
      <c r="F20" s="7" t="s">
        <v>44</v>
      </c>
      <c r="G20" s="10"/>
      <c r="H20" s="11"/>
      <c r="I20" s="7"/>
    </row>
    <row r="21" ht="30" customHeight="1" spans="1:9">
      <c r="A21" s="7">
        <v>18</v>
      </c>
      <c r="B21" s="15" t="s">
        <v>71</v>
      </c>
      <c r="C21" s="15" t="s">
        <v>72</v>
      </c>
      <c r="D21" s="16" t="s">
        <v>73</v>
      </c>
      <c r="E21" s="15">
        <f>28+10</f>
        <v>38</v>
      </c>
      <c r="F21" s="15" t="s">
        <v>74</v>
      </c>
      <c r="G21" s="17"/>
      <c r="H21" s="11"/>
      <c r="I21" s="7" t="s">
        <v>75</v>
      </c>
    </row>
    <row r="22" ht="30" customHeight="1" spans="1:9">
      <c r="A22" s="7">
        <v>19</v>
      </c>
      <c r="B22" s="15" t="s">
        <v>71</v>
      </c>
      <c r="C22" s="15" t="s">
        <v>72</v>
      </c>
      <c r="D22" s="16" t="s">
        <v>76</v>
      </c>
      <c r="E22" s="15">
        <f>28+10</f>
        <v>38</v>
      </c>
      <c r="F22" s="15" t="s">
        <v>74</v>
      </c>
      <c r="G22" s="17"/>
      <c r="H22" s="11"/>
      <c r="I22" s="7" t="s">
        <v>75</v>
      </c>
    </row>
    <row r="23" ht="30" customHeight="1" spans="1:9">
      <c r="A23" s="7">
        <v>20</v>
      </c>
      <c r="B23" s="12" t="s">
        <v>77</v>
      </c>
      <c r="C23" s="12" t="s">
        <v>72</v>
      </c>
      <c r="D23" s="13" t="s">
        <v>78</v>
      </c>
      <c r="E23" s="12">
        <f>56+12</f>
        <v>68</v>
      </c>
      <c r="F23" s="12" t="s">
        <v>44</v>
      </c>
      <c r="G23" s="14"/>
      <c r="H23" s="11"/>
      <c r="I23" s="7" t="s">
        <v>75</v>
      </c>
    </row>
    <row r="24" ht="30" customHeight="1" spans="1:9">
      <c r="A24" s="7">
        <v>21</v>
      </c>
      <c r="B24" s="12" t="s">
        <v>79</v>
      </c>
      <c r="C24" s="12" t="s">
        <v>72</v>
      </c>
      <c r="D24" s="13" t="s">
        <v>80</v>
      </c>
      <c r="E24" s="12">
        <v>4</v>
      </c>
      <c r="F24" s="12" t="s">
        <v>44</v>
      </c>
      <c r="G24" s="14"/>
      <c r="H24" s="11"/>
      <c r="I24" s="7" t="s">
        <v>75</v>
      </c>
    </row>
    <row r="25" ht="30" customHeight="1" spans="1:9">
      <c r="A25" s="7">
        <v>22</v>
      </c>
      <c r="B25" s="7" t="s">
        <v>81</v>
      </c>
      <c r="C25" s="7" t="s">
        <v>82</v>
      </c>
      <c r="D25" s="9" t="s">
        <v>83</v>
      </c>
      <c r="E25" s="7">
        <f>90+70</f>
        <v>160</v>
      </c>
      <c r="F25" s="7" t="s">
        <v>57</v>
      </c>
      <c r="G25" s="10"/>
      <c r="H25" s="11"/>
      <c r="I25" s="7" t="s">
        <v>84</v>
      </c>
    </row>
    <row r="26" ht="30" customHeight="1" spans="1:9">
      <c r="A26" s="7">
        <v>23</v>
      </c>
      <c r="B26" s="7" t="s">
        <v>85</v>
      </c>
      <c r="C26" s="7" t="s">
        <v>86</v>
      </c>
      <c r="D26" s="9" t="s">
        <v>87</v>
      </c>
      <c r="E26" s="7">
        <v>3</v>
      </c>
      <c r="F26" s="7" t="s">
        <v>44</v>
      </c>
      <c r="G26" s="10"/>
      <c r="H26" s="11"/>
      <c r="I26" s="7" t="s">
        <v>88</v>
      </c>
    </row>
    <row r="27" ht="30" customHeight="1" spans="1:9">
      <c r="A27" s="7">
        <v>24</v>
      </c>
      <c r="B27" s="7" t="s">
        <v>89</v>
      </c>
      <c r="C27" s="7" t="s">
        <v>90</v>
      </c>
      <c r="D27" s="9"/>
      <c r="E27" s="7">
        <f>280+180</f>
        <v>460</v>
      </c>
      <c r="F27" s="7" t="s">
        <v>57</v>
      </c>
      <c r="G27" s="10"/>
      <c r="H27" s="11"/>
      <c r="I27" s="27"/>
    </row>
    <row r="28" ht="30" customHeight="1" spans="1:9">
      <c r="A28" s="7">
        <v>25</v>
      </c>
      <c r="B28" s="7" t="s">
        <v>91</v>
      </c>
      <c r="C28" s="7"/>
      <c r="D28" s="9" t="s">
        <v>92</v>
      </c>
      <c r="E28" s="7">
        <v>1</v>
      </c>
      <c r="F28" s="7" t="s">
        <v>93</v>
      </c>
      <c r="G28" s="10"/>
      <c r="H28" s="11"/>
      <c r="I28" s="7"/>
    </row>
    <row r="29" ht="30" customHeight="1" spans="1:9">
      <c r="A29" s="7">
        <v>26</v>
      </c>
      <c r="B29" s="7" t="s">
        <v>94</v>
      </c>
      <c r="C29" s="7"/>
      <c r="D29" s="9" t="s">
        <v>95</v>
      </c>
      <c r="E29" s="7">
        <v>20</v>
      </c>
      <c r="F29" s="7" t="s">
        <v>96</v>
      </c>
      <c r="G29" s="10"/>
      <c r="H29" s="11"/>
      <c r="I29" s="18"/>
    </row>
    <row r="30" ht="30" customHeight="1" spans="1:9">
      <c r="A30" s="7">
        <v>27</v>
      </c>
      <c r="B30" s="7" t="s">
        <v>97</v>
      </c>
      <c r="C30" s="7"/>
      <c r="D30" s="9" t="s">
        <v>98</v>
      </c>
      <c r="E30" s="7">
        <v>1</v>
      </c>
      <c r="F30" s="7" t="s">
        <v>99</v>
      </c>
      <c r="G30" s="10"/>
      <c r="H30" s="11"/>
      <c r="I30" s="28"/>
    </row>
    <row r="31" ht="30" customHeight="1" spans="1:9">
      <c r="A31" s="7" t="s">
        <v>100</v>
      </c>
      <c r="B31" s="7"/>
      <c r="C31" s="7"/>
      <c r="D31" s="7"/>
      <c r="E31" s="7"/>
      <c r="F31" s="7"/>
      <c r="G31" s="7"/>
      <c r="H31" s="11">
        <f>SUM(H4:H30)</f>
        <v>0</v>
      </c>
      <c r="I31" s="7"/>
    </row>
    <row r="32" ht="41" customHeight="1" spans="1:9">
      <c r="A32" s="9" t="s">
        <v>101</v>
      </c>
      <c r="B32" s="9"/>
      <c r="C32" s="9"/>
      <c r="D32" s="9"/>
      <c r="E32" s="9"/>
      <c r="F32" s="9"/>
      <c r="G32" s="9"/>
      <c r="H32" s="9"/>
      <c r="I32" s="9"/>
    </row>
    <row r="33" ht="67" customHeight="1" spans="1:9">
      <c r="A33" s="18">
        <v>1</v>
      </c>
      <c r="B33" s="18" t="s">
        <v>11</v>
      </c>
      <c r="C33" s="8" t="s">
        <v>102</v>
      </c>
      <c r="D33" s="19" t="s">
        <v>13</v>
      </c>
      <c r="E33" s="18">
        <v>12</v>
      </c>
      <c r="F33" s="18" t="s">
        <v>14</v>
      </c>
      <c r="G33" s="20"/>
      <c r="H33" s="21"/>
      <c r="I33" s="19"/>
    </row>
    <row r="34" ht="58" customHeight="1" spans="1:9">
      <c r="A34" s="7">
        <v>2</v>
      </c>
      <c r="B34" s="7" t="s">
        <v>16</v>
      </c>
      <c r="C34" s="7" t="s">
        <v>17</v>
      </c>
      <c r="D34" s="9" t="s">
        <v>103</v>
      </c>
      <c r="E34" s="7">
        <v>8</v>
      </c>
      <c r="F34" s="7" t="s">
        <v>19</v>
      </c>
      <c r="G34" s="10"/>
      <c r="H34" s="11"/>
      <c r="I34" s="9" t="s">
        <v>104</v>
      </c>
    </row>
    <row r="35" ht="68" customHeight="1" spans="1:9">
      <c r="A35" s="7">
        <v>3</v>
      </c>
      <c r="B35" s="7" t="s">
        <v>21</v>
      </c>
      <c r="C35" s="7" t="s">
        <v>22</v>
      </c>
      <c r="D35" s="9" t="s">
        <v>23</v>
      </c>
      <c r="E35" s="7">
        <v>1</v>
      </c>
      <c r="F35" s="7" t="s">
        <v>14</v>
      </c>
      <c r="G35" s="10"/>
      <c r="H35" s="11"/>
      <c r="I35" s="7" t="s">
        <v>105</v>
      </c>
    </row>
    <row r="36" ht="58" customHeight="1" spans="1:9">
      <c r="A36" s="7">
        <v>4</v>
      </c>
      <c r="B36" s="12" t="s">
        <v>28</v>
      </c>
      <c r="C36" s="12" t="s">
        <v>29</v>
      </c>
      <c r="D36" s="13" t="s">
        <v>30</v>
      </c>
      <c r="E36" s="12">
        <v>2</v>
      </c>
      <c r="F36" s="12" t="s">
        <v>14</v>
      </c>
      <c r="G36" s="10"/>
      <c r="H36" s="11"/>
      <c r="I36" s="7"/>
    </row>
    <row r="37" ht="46" customHeight="1" spans="1:9">
      <c r="A37" s="7">
        <v>5</v>
      </c>
      <c r="B37" s="12" t="s">
        <v>38</v>
      </c>
      <c r="C37" s="12" t="s">
        <v>39</v>
      </c>
      <c r="D37" s="13" t="s">
        <v>40</v>
      </c>
      <c r="E37" s="12">
        <v>2</v>
      </c>
      <c r="F37" s="12" t="s">
        <v>41</v>
      </c>
      <c r="G37" s="10"/>
      <c r="H37" s="11"/>
      <c r="I37" s="7"/>
    </row>
    <row r="38" ht="35" customHeight="1" spans="1:9">
      <c r="A38" s="7">
        <v>6</v>
      </c>
      <c r="B38" s="15" t="s">
        <v>42</v>
      </c>
      <c r="C38" s="15" t="s">
        <v>42</v>
      </c>
      <c r="D38" s="16" t="s">
        <v>43</v>
      </c>
      <c r="E38" s="15">
        <v>2</v>
      </c>
      <c r="F38" s="15" t="s">
        <v>44</v>
      </c>
      <c r="G38" s="10"/>
      <c r="H38" s="11"/>
      <c r="I38" s="7"/>
    </row>
    <row r="39" ht="36" customHeight="1" spans="1:9">
      <c r="A39" s="7">
        <v>7</v>
      </c>
      <c r="B39" s="7" t="s">
        <v>49</v>
      </c>
      <c r="C39" s="7" t="s">
        <v>50</v>
      </c>
      <c r="D39" s="9" t="s">
        <v>53</v>
      </c>
      <c r="E39" s="7">
        <v>12</v>
      </c>
      <c r="F39" s="7" t="s">
        <v>44</v>
      </c>
      <c r="G39" s="10"/>
      <c r="H39" s="11"/>
      <c r="I39" s="7"/>
    </row>
    <row r="40" ht="51" customHeight="1" spans="1:9">
      <c r="A40" s="7">
        <v>8</v>
      </c>
      <c r="B40" s="7" t="s">
        <v>54</v>
      </c>
      <c r="C40" s="7" t="s">
        <v>55</v>
      </c>
      <c r="D40" s="9" t="s">
        <v>56</v>
      </c>
      <c r="E40" s="7">
        <v>240</v>
      </c>
      <c r="F40" s="7" t="s">
        <v>57</v>
      </c>
      <c r="G40" s="10"/>
      <c r="H40" s="11"/>
      <c r="I40" s="7"/>
    </row>
    <row r="41" ht="30" customHeight="1" spans="1:9">
      <c r="A41" s="7">
        <v>9</v>
      </c>
      <c r="B41" s="7" t="s">
        <v>61</v>
      </c>
      <c r="C41" s="7" t="s">
        <v>62</v>
      </c>
      <c r="D41" s="9" t="s">
        <v>63</v>
      </c>
      <c r="E41" s="7">
        <v>240</v>
      </c>
      <c r="F41" s="7" t="s">
        <v>57</v>
      </c>
      <c r="G41" s="10"/>
      <c r="H41" s="11"/>
      <c r="I41" s="7"/>
    </row>
    <row r="42" ht="30" customHeight="1" spans="1:9">
      <c r="A42" s="7">
        <v>10</v>
      </c>
      <c r="B42" s="7" t="s">
        <v>65</v>
      </c>
      <c r="C42" s="7" t="s">
        <v>66</v>
      </c>
      <c r="D42" s="9" t="s">
        <v>67</v>
      </c>
      <c r="E42" s="7">
        <v>600</v>
      </c>
      <c r="F42" s="7" t="s">
        <v>57</v>
      </c>
      <c r="G42" s="10"/>
      <c r="H42" s="11"/>
      <c r="I42" s="7"/>
    </row>
    <row r="43" ht="30" customHeight="1" spans="1:9">
      <c r="A43" s="7">
        <v>11</v>
      </c>
      <c r="B43" s="7" t="s">
        <v>69</v>
      </c>
      <c r="C43" s="7" t="s">
        <v>70</v>
      </c>
      <c r="D43" s="9" t="s">
        <v>70</v>
      </c>
      <c r="E43" s="7">
        <v>28</v>
      </c>
      <c r="F43" s="7" t="s">
        <v>44</v>
      </c>
      <c r="G43" s="10"/>
      <c r="H43" s="11"/>
      <c r="I43" s="7"/>
    </row>
    <row r="44" ht="30" customHeight="1" spans="1:9">
      <c r="A44" s="7">
        <v>12</v>
      </c>
      <c r="B44" s="15" t="s">
        <v>71</v>
      </c>
      <c r="C44" s="15" t="s">
        <v>72</v>
      </c>
      <c r="D44" s="16" t="s">
        <v>73</v>
      </c>
      <c r="E44" s="15">
        <v>8</v>
      </c>
      <c r="F44" s="15" t="s">
        <v>74</v>
      </c>
      <c r="G44" s="10"/>
      <c r="H44" s="11"/>
      <c r="I44" s="7"/>
    </row>
    <row r="45" ht="30" customHeight="1" spans="1:9">
      <c r="A45" s="7">
        <v>13</v>
      </c>
      <c r="B45" s="15" t="s">
        <v>71</v>
      </c>
      <c r="C45" s="15" t="s">
        <v>72</v>
      </c>
      <c r="D45" s="16" t="s">
        <v>76</v>
      </c>
      <c r="E45" s="15">
        <v>8</v>
      </c>
      <c r="F45" s="15" t="s">
        <v>74</v>
      </c>
      <c r="G45" s="10"/>
      <c r="H45" s="11"/>
      <c r="I45" s="7"/>
    </row>
    <row r="46" ht="30" customHeight="1" spans="1:9">
      <c r="A46" s="7">
        <v>14</v>
      </c>
      <c r="B46" s="12" t="s">
        <v>77</v>
      </c>
      <c r="C46" s="12" t="s">
        <v>72</v>
      </c>
      <c r="D46" s="13" t="s">
        <v>78</v>
      </c>
      <c r="E46" s="12">
        <v>16</v>
      </c>
      <c r="F46" s="12" t="s">
        <v>44</v>
      </c>
      <c r="G46" s="10"/>
      <c r="H46" s="11"/>
      <c r="I46" s="7"/>
    </row>
    <row r="47" ht="30" customHeight="1" spans="1:9">
      <c r="A47" s="7">
        <v>15</v>
      </c>
      <c r="B47" s="12" t="s">
        <v>79</v>
      </c>
      <c r="C47" s="12" t="s">
        <v>72</v>
      </c>
      <c r="D47" s="13" t="s">
        <v>80</v>
      </c>
      <c r="E47" s="12">
        <v>2</v>
      </c>
      <c r="F47" s="12" t="s">
        <v>44</v>
      </c>
      <c r="G47" s="10"/>
      <c r="H47" s="11"/>
      <c r="I47" s="7"/>
    </row>
    <row r="48" ht="30" customHeight="1" spans="1:9">
      <c r="A48" s="7">
        <v>16</v>
      </c>
      <c r="B48" s="7" t="s">
        <v>81</v>
      </c>
      <c r="C48" s="7" t="s">
        <v>82</v>
      </c>
      <c r="D48" s="9" t="s">
        <v>83</v>
      </c>
      <c r="E48" s="7">
        <v>30</v>
      </c>
      <c r="F48" s="7" t="s">
        <v>57</v>
      </c>
      <c r="G48" s="10"/>
      <c r="H48" s="11"/>
      <c r="I48" s="7"/>
    </row>
    <row r="49" ht="30" customHeight="1" spans="1:9">
      <c r="A49" s="7">
        <v>17</v>
      </c>
      <c r="B49" s="7" t="s">
        <v>85</v>
      </c>
      <c r="C49" s="7" t="s">
        <v>86</v>
      </c>
      <c r="D49" s="9" t="s">
        <v>87</v>
      </c>
      <c r="E49" s="7">
        <v>2</v>
      </c>
      <c r="F49" s="7" t="s">
        <v>44</v>
      </c>
      <c r="G49" s="10"/>
      <c r="H49" s="11"/>
      <c r="I49" s="7"/>
    </row>
    <row r="50" ht="30" customHeight="1" spans="1:9">
      <c r="A50" s="7">
        <v>18</v>
      </c>
      <c r="B50" s="7" t="s">
        <v>89</v>
      </c>
      <c r="C50" s="7" t="s">
        <v>90</v>
      </c>
      <c r="D50" s="9"/>
      <c r="E50" s="7">
        <v>240</v>
      </c>
      <c r="F50" s="7" t="s">
        <v>57</v>
      </c>
      <c r="G50" s="10"/>
      <c r="H50" s="11"/>
      <c r="I50" s="27"/>
    </row>
    <row r="51" ht="30" customHeight="1" spans="1:9">
      <c r="A51" s="7">
        <v>19</v>
      </c>
      <c r="B51" s="7" t="s">
        <v>91</v>
      </c>
      <c r="C51" s="7"/>
      <c r="D51" s="9" t="s">
        <v>92</v>
      </c>
      <c r="E51" s="7">
        <v>1</v>
      </c>
      <c r="F51" s="7" t="s">
        <v>93</v>
      </c>
      <c r="G51" s="10"/>
      <c r="H51" s="11"/>
      <c r="I51" s="7"/>
    </row>
    <row r="52" ht="30" customHeight="1" spans="1:9">
      <c r="A52" s="7">
        <v>20</v>
      </c>
      <c r="B52" s="22" t="s">
        <v>106</v>
      </c>
      <c r="C52" s="23"/>
      <c r="D52" s="9" t="s">
        <v>107</v>
      </c>
      <c r="E52" s="7">
        <v>5</v>
      </c>
      <c r="F52" s="7" t="s">
        <v>96</v>
      </c>
      <c r="G52" s="10"/>
      <c r="H52" s="11"/>
      <c r="I52" s="18"/>
    </row>
    <row r="53" ht="66" customHeight="1" spans="1:9">
      <c r="A53" s="7">
        <v>21</v>
      </c>
      <c r="B53" s="22" t="s">
        <v>97</v>
      </c>
      <c r="C53" s="23"/>
      <c r="D53" s="9" t="s">
        <v>108</v>
      </c>
      <c r="E53" s="7">
        <v>1</v>
      </c>
      <c r="F53" s="7" t="s">
        <v>99</v>
      </c>
      <c r="G53" s="10"/>
      <c r="H53" s="11"/>
      <c r="I53" s="28"/>
    </row>
    <row r="54" ht="30" customHeight="1" spans="1:9">
      <c r="A54" s="24" t="s">
        <v>100</v>
      </c>
      <c r="B54" s="24"/>
      <c r="C54" s="24"/>
      <c r="D54" s="24"/>
      <c r="E54" s="24"/>
      <c r="F54" s="24"/>
      <c r="G54" s="24"/>
      <c r="H54" s="25">
        <f>SUM(H33:H53)</f>
        <v>0</v>
      </c>
      <c r="I54" s="29"/>
    </row>
    <row r="55" ht="30" customHeight="1" spans="1:9">
      <c r="A55" s="5" t="s">
        <v>109</v>
      </c>
      <c r="B55" s="5"/>
      <c r="C55" s="5"/>
      <c r="D55" s="5"/>
      <c r="E55" s="5"/>
      <c r="F55" s="5"/>
      <c r="G55" s="5"/>
      <c r="H55" s="5"/>
      <c r="I55" s="5"/>
    </row>
    <row r="56" ht="30" customHeight="1" spans="1:9">
      <c r="A56" s="7">
        <v>22</v>
      </c>
      <c r="B56" s="7" t="s">
        <v>11</v>
      </c>
      <c r="C56" s="8" t="s">
        <v>102</v>
      </c>
      <c r="D56" s="9" t="s">
        <v>13</v>
      </c>
      <c r="E56" s="7">
        <v>6</v>
      </c>
      <c r="F56" s="7" t="s">
        <v>14</v>
      </c>
      <c r="G56" s="10"/>
      <c r="H56" s="11"/>
      <c r="I56" s="9"/>
    </row>
    <row r="57" ht="30" customHeight="1" spans="1:9">
      <c r="A57" s="7">
        <v>23</v>
      </c>
      <c r="B57" s="7" t="s">
        <v>16</v>
      </c>
      <c r="C57" s="7" t="s">
        <v>17</v>
      </c>
      <c r="D57" s="9" t="s">
        <v>103</v>
      </c>
      <c r="E57" s="7">
        <v>4</v>
      </c>
      <c r="F57" s="7" t="s">
        <v>19</v>
      </c>
      <c r="G57" s="10"/>
      <c r="H57" s="11"/>
      <c r="I57" s="9" t="s">
        <v>104</v>
      </c>
    </row>
    <row r="58" ht="30" customHeight="1" spans="1:9">
      <c r="A58" s="7">
        <v>24</v>
      </c>
      <c r="B58" s="7" t="s">
        <v>21</v>
      </c>
      <c r="C58" s="7" t="s">
        <v>110</v>
      </c>
      <c r="D58" s="9" t="s">
        <v>111</v>
      </c>
      <c r="E58" s="7">
        <v>2</v>
      </c>
      <c r="F58" s="7" t="s">
        <v>14</v>
      </c>
      <c r="G58" s="10"/>
      <c r="H58" s="11"/>
      <c r="I58" s="7" t="s">
        <v>112</v>
      </c>
    </row>
    <row r="59" ht="30" customHeight="1" spans="1:9">
      <c r="A59" s="7">
        <v>25</v>
      </c>
      <c r="B59" s="12" t="s">
        <v>28</v>
      </c>
      <c r="C59" s="12" t="s">
        <v>113</v>
      </c>
      <c r="D59" s="13" t="s">
        <v>114</v>
      </c>
      <c r="E59" s="12">
        <v>2</v>
      </c>
      <c r="F59" s="12" t="s">
        <v>14</v>
      </c>
      <c r="G59" s="10"/>
      <c r="H59" s="11"/>
      <c r="I59" s="7"/>
    </row>
    <row r="60" ht="30" customHeight="1" spans="1:9">
      <c r="A60" s="7">
        <v>26</v>
      </c>
      <c r="B60" s="12" t="s">
        <v>38</v>
      </c>
      <c r="C60" s="12" t="s">
        <v>39</v>
      </c>
      <c r="D60" s="13" t="s">
        <v>40</v>
      </c>
      <c r="E60" s="12">
        <v>2</v>
      </c>
      <c r="F60" s="12" t="s">
        <v>41</v>
      </c>
      <c r="G60" s="10"/>
      <c r="H60" s="11"/>
      <c r="I60" s="7"/>
    </row>
    <row r="61" ht="30" customHeight="1" spans="1:9">
      <c r="A61" s="7">
        <v>27</v>
      </c>
      <c r="B61" s="15" t="s">
        <v>42</v>
      </c>
      <c r="C61" s="15" t="s">
        <v>42</v>
      </c>
      <c r="D61" s="16" t="s">
        <v>43</v>
      </c>
      <c r="E61" s="15">
        <v>2</v>
      </c>
      <c r="F61" s="15" t="s">
        <v>44</v>
      </c>
      <c r="G61" s="10"/>
      <c r="H61" s="11"/>
      <c r="I61" s="7"/>
    </row>
    <row r="62" ht="30" customHeight="1" spans="1:9">
      <c r="A62" s="7">
        <v>28</v>
      </c>
      <c r="B62" s="7" t="s">
        <v>49</v>
      </c>
      <c r="C62" s="7" t="s">
        <v>50</v>
      </c>
      <c r="D62" s="9" t="s">
        <v>53</v>
      </c>
      <c r="E62" s="7">
        <v>6</v>
      </c>
      <c r="F62" s="7" t="s">
        <v>44</v>
      </c>
      <c r="G62" s="10"/>
      <c r="H62" s="11"/>
      <c r="I62" s="7"/>
    </row>
    <row r="63" ht="30" customHeight="1" spans="1:9">
      <c r="A63" s="7">
        <v>29</v>
      </c>
      <c r="B63" s="7" t="s">
        <v>54</v>
      </c>
      <c r="C63" s="7" t="s">
        <v>55</v>
      </c>
      <c r="D63" s="9" t="s">
        <v>56</v>
      </c>
      <c r="E63" s="7">
        <v>180</v>
      </c>
      <c r="F63" s="7" t="s">
        <v>57</v>
      </c>
      <c r="G63" s="10"/>
      <c r="H63" s="11"/>
      <c r="I63" s="7"/>
    </row>
    <row r="64" ht="30" customHeight="1" spans="1:9">
      <c r="A64" s="7">
        <v>30</v>
      </c>
      <c r="B64" s="7" t="s">
        <v>61</v>
      </c>
      <c r="C64" s="7" t="s">
        <v>62</v>
      </c>
      <c r="D64" s="9" t="s">
        <v>63</v>
      </c>
      <c r="E64" s="7">
        <v>180</v>
      </c>
      <c r="F64" s="7" t="s">
        <v>57</v>
      </c>
      <c r="G64" s="10"/>
      <c r="H64" s="11"/>
      <c r="I64" s="7"/>
    </row>
    <row r="65" ht="30" customHeight="1" spans="1:9">
      <c r="A65" s="7">
        <v>31</v>
      </c>
      <c r="B65" s="7" t="s">
        <v>65</v>
      </c>
      <c r="C65" s="7" t="s">
        <v>66</v>
      </c>
      <c r="D65" s="9" t="s">
        <v>67</v>
      </c>
      <c r="E65" s="7">
        <v>360</v>
      </c>
      <c r="F65" s="7" t="s">
        <v>57</v>
      </c>
      <c r="G65" s="10"/>
      <c r="H65" s="11"/>
      <c r="I65" s="7"/>
    </row>
    <row r="66" ht="30" customHeight="1" spans="1:9">
      <c r="A66" s="7">
        <v>32</v>
      </c>
      <c r="B66" s="7" t="s">
        <v>69</v>
      </c>
      <c r="C66" s="7" t="s">
        <v>70</v>
      </c>
      <c r="D66" s="9" t="s">
        <v>70</v>
      </c>
      <c r="E66" s="7">
        <v>28</v>
      </c>
      <c r="F66" s="7" t="s">
        <v>44</v>
      </c>
      <c r="G66" s="10"/>
      <c r="H66" s="11"/>
      <c r="I66" s="7"/>
    </row>
    <row r="67" ht="30" customHeight="1" spans="1:9">
      <c r="A67" s="7">
        <v>33</v>
      </c>
      <c r="B67" s="15" t="s">
        <v>71</v>
      </c>
      <c r="C67" s="15" t="s">
        <v>72</v>
      </c>
      <c r="D67" s="16" t="s">
        <v>73</v>
      </c>
      <c r="E67" s="15">
        <v>8</v>
      </c>
      <c r="F67" s="15" t="s">
        <v>74</v>
      </c>
      <c r="G67" s="10"/>
      <c r="H67" s="11"/>
      <c r="I67" s="7"/>
    </row>
    <row r="68" ht="30" customHeight="1" spans="1:9">
      <c r="A68" s="7">
        <v>34</v>
      </c>
      <c r="B68" s="15" t="s">
        <v>71</v>
      </c>
      <c r="C68" s="15" t="s">
        <v>72</v>
      </c>
      <c r="D68" s="16" t="s">
        <v>76</v>
      </c>
      <c r="E68" s="15">
        <v>8</v>
      </c>
      <c r="F68" s="15" t="s">
        <v>74</v>
      </c>
      <c r="G68" s="10"/>
      <c r="H68" s="11"/>
      <c r="I68" s="7"/>
    </row>
    <row r="69" ht="30" customHeight="1" spans="1:9">
      <c r="A69" s="7">
        <v>35</v>
      </c>
      <c r="B69" s="12" t="s">
        <v>77</v>
      </c>
      <c r="C69" s="12" t="s">
        <v>72</v>
      </c>
      <c r="D69" s="13" t="s">
        <v>78</v>
      </c>
      <c r="E69" s="12">
        <v>16</v>
      </c>
      <c r="F69" s="12" t="s">
        <v>44</v>
      </c>
      <c r="G69" s="10"/>
      <c r="H69" s="11"/>
      <c r="I69" s="7"/>
    </row>
    <row r="70" ht="30" customHeight="1" spans="1:9">
      <c r="A70" s="7">
        <v>36</v>
      </c>
      <c r="B70" s="12" t="s">
        <v>79</v>
      </c>
      <c r="C70" s="12" t="s">
        <v>72</v>
      </c>
      <c r="D70" s="13" t="s">
        <v>80</v>
      </c>
      <c r="E70" s="12">
        <v>2</v>
      </c>
      <c r="F70" s="12" t="s">
        <v>44</v>
      </c>
      <c r="G70" s="10"/>
      <c r="H70" s="11"/>
      <c r="I70" s="7"/>
    </row>
    <row r="71" ht="30" customHeight="1" spans="1:9">
      <c r="A71" s="7">
        <v>37</v>
      </c>
      <c r="B71" s="7" t="s">
        <v>81</v>
      </c>
      <c r="C71" s="7" t="s">
        <v>82</v>
      </c>
      <c r="D71" s="9" t="s">
        <v>83</v>
      </c>
      <c r="E71" s="7">
        <v>20</v>
      </c>
      <c r="F71" s="7" t="s">
        <v>57</v>
      </c>
      <c r="G71" s="10"/>
      <c r="H71" s="11"/>
      <c r="I71" s="7"/>
    </row>
    <row r="72" ht="30" customHeight="1" spans="1:9">
      <c r="A72" s="7">
        <v>38</v>
      </c>
      <c r="B72" s="7" t="s">
        <v>85</v>
      </c>
      <c r="C72" s="7" t="s">
        <v>86</v>
      </c>
      <c r="D72" s="9" t="s">
        <v>87</v>
      </c>
      <c r="E72" s="7">
        <v>2</v>
      </c>
      <c r="F72" s="7" t="s">
        <v>44</v>
      </c>
      <c r="G72" s="10"/>
      <c r="H72" s="11"/>
      <c r="I72" s="7"/>
    </row>
    <row r="73" ht="30" customHeight="1" spans="1:9">
      <c r="A73" s="7">
        <v>39</v>
      </c>
      <c r="B73" s="7" t="s">
        <v>89</v>
      </c>
      <c r="C73" s="7" t="s">
        <v>90</v>
      </c>
      <c r="D73" s="9"/>
      <c r="E73" s="7">
        <v>180</v>
      </c>
      <c r="F73" s="7" t="s">
        <v>57</v>
      </c>
      <c r="G73" s="10"/>
      <c r="H73" s="11"/>
      <c r="I73" s="27"/>
    </row>
    <row r="74" ht="30" customHeight="1" spans="1:9">
      <c r="A74" s="7">
        <v>40</v>
      </c>
      <c r="B74" s="7" t="s">
        <v>91</v>
      </c>
      <c r="C74" s="7"/>
      <c r="D74" s="9" t="s">
        <v>92</v>
      </c>
      <c r="E74" s="7">
        <v>1</v>
      </c>
      <c r="F74" s="7" t="s">
        <v>93</v>
      </c>
      <c r="G74" s="10"/>
      <c r="H74" s="11"/>
      <c r="I74" s="7"/>
    </row>
    <row r="75" ht="30" customHeight="1" spans="1:9">
      <c r="A75" s="7">
        <v>41</v>
      </c>
      <c r="B75" s="22" t="s">
        <v>115</v>
      </c>
      <c r="C75" s="23"/>
      <c r="D75" s="9" t="s">
        <v>116</v>
      </c>
      <c r="E75" s="7">
        <v>5</v>
      </c>
      <c r="F75" s="7" t="s">
        <v>96</v>
      </c>
      <c r="G75" s="10"/>
      <c r="H75" s="11"/>
      <c r="I75" s="18"/>
    </row>
    <row r="76" ht="52" customHeight="1" spans="1:9">
      <c r="A76" s="7">
        <v>42</v>
      </c>
      <c r="B76" s="22" t="s">
        <v>97</v>
      </c>
      <c r="C76" s="23"/>
      <c r="D76" s="9" t="s">
        <v>117</v>
      </c>
      <c r="E76" s="7">
        <v>1</v>
      </c>
      <c r="F76" s="7" t="s">
        <v>99</v>
      </c>
      <c r="G76" s="10"/>
      <c r="H76" s="11"/>
      <c r="I76" s="28"/>
    </row>
    <row r="77" ht="30" customHeight="1" spans="1:9">
      <c r="A77" s="24" t="s">
        <v>100</v>
      </c>
      <c r="B77" s="24"/>
      <c r="C77" s="24"/>
      <c r="D77" s="24"/>
      <c r="E77" s="24"/>
      <c r="F77" s="24"/>
      <c r="G77" s="24"/>
      <c r="H77" s="25">
        <f>SUM(H56:H76)</f>
        <v>0</v>
      </c>
      <c r="I77" s="7"/>
    </row>
    <row r="78" ht="30" customHeight="1" spans="1:9">
      <c r="A78" s="30" t="s">
        <v>118</v>
      </c>
      <c r="B78" s="31"/>
      <c r="C78" s="31"/>
      <c r="D78" s="31"/>
      <c r="E78" s="31"/>
      <c r="F78" s="31"/>
      <c r="G78" s="31"/>
      <c r="H78" s="31"/>
      <c r="I78" s="40"/>
    </row>
    <row r="79" ht="121" customHeight="1" spans="1:9">
      <c r="A79" s="7">
        <v>43</v>
      </c>
      <c r="B79" s="7" t="s">
        <v>119</v>
      </c>
      <c r="C79" s="7" t="s">
        <v>120</v>
      </c>
      <c r="D79" s="7" t="s">
        <v>121</v>
      </c>
      <c r="E79" s="7">
        <v>2</v>
      </c>
      <c r="F79" s="7" t="s">
        <v>14</v>
      </c>
      <c r="G79" s="10"/>
      <c r="H79" s="11"/>
      <c r="I79" s="7" t="s">
        <v>122</v>
      </c>
    </row>
    <row r="80" ht="57" customHeight="1" spans="1:9">
      <c r="A80" s="7">
        <v>44</v>
      </c>
      <c r="B80" s="7" t="s">
        <v>123</v>
      </c>
      <c r="C80" s="7" t="s">
        <v>124</v>
      </c>
      <c r="D80" s="7" t="s">
        <v>125</v>
      </c>
      <c r="E80" s="7">
        <v>1</v>
      </c>
      <c r="F80" s="7" t="s">
        <v>14</v>
      </c>
      <c r="G80" s="10"/>
      <c r="H80" s="11"/>
      <c r="I80" s="7"/>
    </row>
    <row r="81" ht="64" customHeight="1" spans="1:9">
      <c r="A81" s="7">
        <v>45</v>
      </c>
      <c r="B81" s="7" t="s">
        <v>16</v>
      </c>
      <c r="C81" s="7" t="s">
        <v>17</v>
      </c>
      <c r="D81" s="9" t="s">
        <v>103</v>
      </c>
      <c r="E81" s="7">
        <v>1</v>
      </c>
      <c r="F81" s="7" t="s">
        <v>19</v>
      </c>
      <c r="G81" s="10"/>
      <c r="H81" s="11"/>
      <c r="I81" s="9" t="s">
        <v>104</v>
      </c>
    </row>
    <row r="82" ht="28.5" spans="1:9">
      <c r="A82" s="7">
        <v>46</v>
      </c>
      <c r="B82" s="7" t="s">
        <v>126</v>
      </c>
      <c r="C82" s="7" t="s">
        <v>127</v>
      </c>
      <c r="D82" s="9" t="s">
        <v>128</v>
      </c>
      <c r="E82" s="7">
        <v>2</v>
      </c>
      <c r="F82" s="7" t="s">
        <v>74</v>
      </c>
      <c r="G82" s="10"/>
      <c r="H82" s="11"/>
      <c r="I82" s="7"/>
    </row>
    <row r="83" ht="28.5" spans="1:9">
      <c r="A83" s="7">
        <v>47</v>
      </c>
      <c r="B83" s="7" t="s">
        <v>54</v>
      </c>
      <c r="C83" s="7" t="s">
        <v>55</v>
      </c>
      <c r="D83" s="9" t="s">
        <v>56</v>
      </c>
      <c r="E83" s="7">
        <v>70</v>
      </c>
      <c r="F83" s="7" t="s">
        <v>57</v>
      </c>
      <c r="G83" s="10"/>
      <c r="H83" s="11"/>
      <c r="I83" s="7"/>
    </row>
    <row r="84" ht="28.5" spans="1:9">
      <c r="A84" s="7">
        <v>48</v>
      </c>
      <c r="B84" s="7" t="s">
        <v>65</v>
      </c>
      <c r="C84" s="7" t="s">
        <v>66</v>
      </c>
      <c r="D84" s="9" t="s">
        <v>67</v>
      </c>
      <c r="E84" s="7">
        <v>70</v>
      </c>
      <c r="F84" s="7" t="s">
        <v>57</v>
      </c>
      <c r="G84" s="10"/>
      <c r="H84" s="11"/>
      <c r="I84" s="7"/>
    </row>
    <row r="85" spans="1:9">
      <c r="A85" s="7">
        <v>49</v>
      </c>
      <c r="B85" s="7" t="s">
        <v>89</v>
      </c>
      <c r="C85" s="7" t="s">
        <v>90</v>
      </c>
      <c r="D85" s="9"/>
      <c r="E85" s="7">
        <v>70</v>
      </c>
      <c r="F85" s="7" t="s">
        <v>57</v>
      </c>
      <c r="G85" s="10"/>
      <c r="H85" s="11"/>
      <c r="I85" s="7"/>
    </row>
    <row r="86" ht="82" customHeight="1" spans="1:9">
      <c r="A86" s="7">
        <v>50</v>
      </c>
      <c r="B86" s="12" t="s">
        <v>28</v>
      </c>
      <c r="C86" s="12" t="s">
        <v>113</v>
      </c>
      <c r="D86" s="13" t="s">
        <v>114</v>
      </c>
      <c r="E86" s="12">
        <v>1</v>
      </c>
      <c r="F86" s="12" t="s">
        <v>14</v>
      </c>
      <c r="G86" s="10"/>
      <c r="H86" s="11"/>
      <c r="I86" s="7"/>
    </row>
    <row r="87" ht="33" customHeight="1" spans="1:9">
      <c r="A87" s="7">
        <v>51</v>
      </c>
      <c r="B87" s="7" t="s">
        <v>85</v>
      </c>
      <c r="C87" s="7" t="s">
        <v>86</v>
      </c>
      <c r="D87" s="9" t="s">
        <v>87</v>
      </c>
      <c r="E87" s="7">
        <v>1</v>
      </c>
      <c r="F87" s="7" t="s">
        <v>44</v>
      </c>
      <c r="G87" s="10"/>
      <c r="H87" s="11"/>
      <c r="I87" s="7"/>
    </row>
    <row r="88" ht="42.75" spans="1:9">
      <c r="A88" s="7">
        <v>52</v>
      </c>
      <c r="B88" s="7" t="s">
        <v>91</v>
      </c>
      <c r="C88" s="7"/>
      <c r="D88" s="9" t="s">
        <v>92</v>
      </c>
      <c r="E88" s="7">
        <v>1</v>
      </c>
      <c r="F88" s="7" t="s">
        <v>93</v>
      </c>
      <c r="G88" s="10"/>
      <c r="H88" s="11"/>
      <c r="I88" s="7"/>
    </row>
    <row r="89" ht="34" customHeight="1" spans="1:9">
      <c r="A89" s="7">
        <v>53</v>
      </c>
      <c r="B89" s="7" t="s">
        <v>97</v>
      </c>
      <c r="C89" s="7"/>
      <c r="D89" s="9" t="s">
        <v>129</v>
      </c>
      <c r="E89" s="7">
        <v>1</v>
      </c>
      <c r="F89" s="7" t="s">
        <v>99</v>
      </c>
      <c r="G89" s="10"/>
      <c r="H89" s="11"/>
      <c r="I89" s="7"/>
    </row>
    <row r="90" ht="33" customHeight="1" spans="1:9">
      <c r="A90" s="24" t="s">
        <v>100</v>
      </c>
      <c r="B90" s="24"/>
      <c r="C90" s="24"/>
      <c r="D90" s="24"/>
      <c r="E90" s="24"/>
      <c r="F90" s="24"/>
      <c r="G90" s="24"/>
      <c r="H90" s="25"/>
      <c r="I90" s="41"/>
    </row>
    <row r="91" ht="33" customHeight="1" spans="1:9">
      <c r="A91" s="32" t="s">
        <v>130</v>
      </c>
      <c r="B91" s="33"/>
      <c r="C91" s="33"/>
      <c r="D91" s="33"/>
      <c r="E91" s="33"/>
      <c r="F91" s="33"/>
      <c r="G91" s="34"/>
      <c r="H91" s="35"/>
      <c r="I91" s="42" t="s">
        <v>131</v>
      </c>
    </row>
    <row r="92" ht="66" customHeight="1" spans="1:9">
      <c r="A92" s="36" t="s">
        <v>132</v>
      </c>
      <c r="B92" s="37"/>
      <c r="C92" s="37"/>
      <c r="D92" s="37"/>
      <c r="E92" s="37"/>
      <c r="F92" s="37"/>
      <c r="G92" s="37"/>
      <c r="H92" s="37"/>
      <c r="I92" s="43"/>
    </row>
    <row r="94" ht="37" customHeight="1" spans="2:4">
      <c r="B94" s="38" t="s">
        <v>133</v>
      </c>
      <c r="D94" s="1"/>
    </row>
    <row r="95" ht="37" customHeight="1" spans="2:4">
      <c r="B95" s="39" t="s">
        <v>134</v>
      </c>
      <c r="C95" s="39"/>
      <c r="D95" s="39"/>
    </row>
    <row r="96" ht="37" customHeight="1" spans="2:3">
      <c r="B96" s="39" t="s">
        <v>135</v>
      </c>
      <c r="C96" s="39"/>
    </row>
    <row r="97" ht="37" customHeight="1" spans="2:3">
      <c r="B97" s="39" t="s">
        <v>136</v>
      </c>
      <c r="C97" s="39"/>
    </row>
  </sheetData>
  <mergeCells count="20">
    <mergeCell ref="A1:I1"/>
    <mergeCell ref="A2:I2"/>
    <mergeCell ref="A31:G31"/>
    <mergeCell ref="A32:I32"/>
    <mergeCell ref="B52:C52"/>
    <mergeCell ref="B53:C53"/>
    <mergeCell ref="A54:G54"/>
    <mergeCell ref="A55:I55"/>
    <mergeCell ref="B75:C75"/>
    <mergeCell ref="B76:C76"/>
    <mergeCell ref="A77:G77"/>
    <mergeCell ref="A78:I78"/>
    <mergeCell ref="B89:C89"/>
    <mergeCell ref="A90:G90"/>
    <mergeCell ref="A91:G91"/>
    <mergeCell ref="A92:I92"/>
    <mergeCell ref="B94:D94"/>
    <mergeCell ref="B95:D95"/>
    <mergeCell ref="B96:C96"/>
    <mergeCell ref="B97:C97"/>
  </mergeCells>
  <pageMargins left="0.393055555555556" right="0.354166666666667" top="0.747916666666667" bottom="0.747916666666667" header="0.314583333333333" footer="0.31458333333333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棉纺新增监控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冬爺低调</cp:lastModifiedBy>
  <dcterms:created xsi:type="dcterms:W3CDTF">2006-09-13T11:21:00Z</dcterms:created>
  <dcterms:modified xsi:type="dcterms:W3CDTF">2023-06-26T03:31:29Z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C1C7BA7D28A345449C117C0128D620D3</vt:lpwstr>
  </property>
  <property fmtid="{D5CDD505-2E9C-101B-9397-08002B2CF9AE}" pid="4" name="KSOReadingLayout">
    <vt:bool>true</vt:bool>
  </property>
</Properties>
</file>