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80" windowHeight="12600"/>
  </bookViews>
  <sheets>
    <sheet name="工程量计算" sheetId="2" r:id="rId1"/>
  </sheets>
  <calcPr calcId="144525"/>
</workbook>
</file>

<file path=xl/sharedStrings.xml><?xml version="1.0" encoding="utf-8"?>
<sst xmlns="http://schemas.openxmlformats.org/spreadsheetml/2006/main" count="35" uniqueCount="27">
  <si>
    <t>振冲机械施工方式：面积 594.38+354+1120.38=2068.76平方米</t>
  </si>
  <si>
    <t>图一</t>
  </si>
  <si>
    <t>594.38平方米</t>
  </si>
  <si>
    <t>图二</t>
  </si>
  <si>
    <t>1120.38平方米</t>
  </si>
  <si>
    <t>图三</t>
  </si>
  <si>
    <t>354平方米</t>
  </si>
  <si>
    <t>x=398187.2270
y=569137.657</t>
  </si>
  <si>
    <t>b</t>
  </si>
  <si>
    <t>x=398319.1400
y=569313.9800</t>
  </si>
  <si>
    <t>a</t>
  </si>
  <si>
    <t>x=398155.5053
y=569238.548</t>
  </si>
  <si>
    <t>x=398315.3150
y=569305.947</t>
  </si>
  <si>
    <t>x=398181.6530
y=569130.352</t>
  </si>
  <si>
    <t>d</t>
  </si>
  <si>
    <t>x=398149.6510
y=569243.109</t>
  </si>
  <si>
    <t>c</t>
  </si>
  <si>
    <t>x=398134.246
y=569203.8910</t>
  </si>
  <si>
    <t>x=398296.9410
y=569289.9090</t>
  </si>
  <si>
    <t>x=398292.9890
y=569335.2880</t>
  </si>
  <si>
    <t>x=398117.9680
y=569185.777</t>
  </si>
  <si>
    <t>x=398126.171
y=569209.8320</t>
  </si>
  <si>
    <t>x=398108.595
y=569170.669</t>
  </si>
  <si>
    <r>
      <rPr>
        <sz val="11"/>
        <color theme="1"/>
        <rFont val="宋体"/>
        <charset val="134"/>
        <scheme val="minor"/>
      </rPr>
      <t>计算如下：
a边：（398315.315-398296.941）^2+（569305.947-569289.909）^2=18.374^2+16.038^2=337.6039+257.2174=594.8213
√594.8213=</t>
    </r>
    <r>
      <rPr>
        <sz val="11"/>
        <color rgb="FFFF0000"/>
        <rFont val="宋体"/>
        <charset val="134"/>
        <scheme val="minor"/>
      </rPr>
      <t>24.3889</t>
    </r>
    <r>
      <rPr>
        <sz val="11"/>
        <color theme="1"/>
        <rFont val="宋体"/>
        <charset val="134"/>
        <scheme val="minor"/>
      </rPr>
      <t>m
b边：（398319.14-398315.315）^2+（569313.980-569305.947）^2=3.825^2+8.033^2=14.6306+64.5291=79.1597
√79.1597=</t>
    </r>
    <r>
      <rPr>
        <sz val="11"/>
        <color rgb="FFFF0000"/>
        <rFont val="宋体"/>
        <charset val="134"/>
        <scheme val="minor"/>
      </rPr>
      <t>8.8972</t>
    </r>
    <r>
      <rPr>
        <sz val="11"/>
        <color theme="1"/>
        <rFont val="宋体"/>
        <charset val="134"/>
        <scheme val="minor"/>
      </rPr>
      <t>m
c边：（398319.14-398292.989）^2+（569335.288-569313.98）^2=26.151^2+21.308^2=683.8748+454.0309=1137.9057
√1137.9057=</t>
    </r>
    <r>
      <rPr>
        <sz val="11"/>
        <color rgb="FFFF0000"/>
        <rFont val="宋体"/>
        <charset val="134"/>
        <scheme val="minor"/>
      </rPr>
      <t>33.7329</t>
    </r>
    <r>
      <rPr>
        <sz val="11"/>
        <color theme="1"/>
        <rFont val="宋体"/>
        <charset val="134"/>
        <scheme val="minor"/>
      </rPr>
      <t>m
d边：（398296.941-398292.989）^2+（569335.288-569289.909）^2=3.952^2+45.379^2=15.6183+2059.2536=2074.8719
√2074.8719=</t>
    </r>
    <r>
      <rPr>
        <sz val="11"/>
        <color rgb="FFFF0000"/>
        <rFont val="宋体"/>
        <charset val="134"/>
        <scheme val="minor"/>
      </rPr>
      <t>45.5508</t>
    </r>
    <r>
      <rPr>
        <sz val="11"/>
        <color theme="1"/>
        <rFont val="宋体"/>
        <charset val="134"/>
        <scheme val="minor"/>
      </rPr>
      <t>m
b边右点到d边距离：b边右点坐标（x，y）=（398319.1400,569313.9800）
                 d边中部坐标（x，y）=（398298.917,569312.5985）
（398319.1400-398298.917）^2+（569313.9800-569309.9635）^2=20.223^2+4.0165^2=408.9697+16.1323=425.102
√425.102=</t>
    </r>
    <r>
      <rPr>
        <sz val="11"/>
        <color rgb="FFFF0000"/>
        <rFont val="宋体"/>
        <charset val="134"/>
        <scheme val="minor"/>
      </rPr>
      <t>20.618</t>
    </r>
    <r>
      <rPr>
        <sz val="11"/>
        <color theme="1"/>
        <rFont val="宋体"/>
        <charset val="134"/>
        <scheme val="minor"/>
      </rPr>
      <t xml:space="preserve">m
</t>
    </r>
    <r>
      <rPr>
        <sz val="11"/>
        <color rgb="FFFF0000"/>
        <rFont val="宋体"/>
        <charset val="134"/>
        <scheme val="minor"/>
      </rPr>
      <t>孔距2m  桩长8m/10m，暂按9m计算工程量</t>
    </r>
    <r>
      <rPr>
        <sz val="11"/>
        <color theme="1"/>
        <rFont val="宋体"/>
        <charset val="134"/>
        <scheme val="minor"/>
      </rPr>
      <t xml:space="preserve">
a边（24.3889/2+1）=约13个
b边（8.8972/2+1）=约5个
c边（33.7329/2+1）=约17个
d边（45.5508/2+1）=约23个
b、d边中部桩个数：（20.618/2+1）=约11个
桩的个数：11*23*1/2+2*17*1/2+13*2*1/2=约157个
桩长度：157*9=1413m</t>
    </r>
  </si>
  <si>
    <r>
      <rPr>
        <sz val="11"/>
        <color theme="1"/>
        <rFont val="宋体"/>
        <charset val="134"/>
        <scheme val="minor"/>
      </rPr>
      <t>计算如下：
a边：（398187.2270-398181.6530）^2+（569137.657-569130.3520）^2=5.574^2+7.305^2=31.0695+53.3630=84.4325
√84.4325=</t>
    </r>
    <r>
      <rPr>
        <sz val="11"/>
        <color rgb="FFFF0000"/>
        <rFont val="宋体"/>
        <charset val="134"/>
        <scheme val="minor"/>
      </rPr>
      <t>9.1887</t>
    </r>
    <r>
      <rPr>
        <sz val="11"/>
        <color theme="1"/>
        <rFont val="宋体"/>
        <charset val="134"/>
        <scheme val="minor"/>
      </rPr>
      <t>m
b边：（398181.653-398108.595）^2+（569170.669-569130.3520）^2=73.058^2+40.317^2=5337.4714+1625.4605=6962.9319
√6962.9319=</t>
    </r>
    <r>
      <rPr>
        <sz val="11"/>
        <color rgb="FFFF0000"/>
        <rFont val="宋体"/>
        <charset val="134"/>
        <scheme val="minor"/>
      </rPr>
      <t>83.4442</t>
    </r>
    <r>
      <rPr>
        <sz val="11"/>
        <color theme="1"/>
        <rFont val="宋体"/>
        <charset val="134"/>
        <scheme val="minor"/>
      </rPr>
      <t>m
c边：（398117.968-398108.595）^2+（569185.777-569170.669）^2=9.373^2+15.108^2=87.8531+228.2517=316.1048
√316.1048=</t>
    </r>
    <r>
      <rPr>
        <sz val="11"/>
        <color rgb="FFFF0000"/>
        <rFont val="宋体"/>
        <charset val="134"/>
        <scheme val="minor"/>
      </rPr>
      <t>17.7793</t>
    </r>
    <r>
      <rPr>
        <sz val="11"/>
        <color theme="1"/>
        <rFont val="宋体"/>
        <charset val="134"/>
        <scheme val="minor"/>
      </rPr>
      <t>m
d边：（398187.227-398117.968）^2+（569185.777-569137.657）^2=69.259^2+48.12^2=4796.8081+2315.5344=7112.3425
√7112.3425=</t>
    </r>
    <r>
      <rPr>
        <sz val="11"/>
        <color rgb="FFFF0000"/>
        <rFont val="宋体"/>
        <charset val="134"/>
        <scheme val="minor"/>
      </rPr>
      <t>84.3347</t>
    </r>
    <r>
      <rPr>
        <sz val="11"/>
        <color theme="1"/>
        <rFont val="宋体"/>
        <charset val="134"/>
        <scheme val="minor"/>
      </rPr>
      <t xml:space="preserve">m
</t>
    </r>
    <r>
      <rPr>
        <sz val="11"/>
        <color rgb="FFFF0000"/>
        <rFont val="宋体"/>
        <charset val="134"/>
        <scheme val="minor"/>
      </rPr>
      <t>孔距2m  桩长8m/10m，暂按9m计算工程量</t>
    </r>
    <r>
      <rPr>
        <sz val="11"/>
        <color theme="1"/>
        <rFont val="宋体"/>
        <charset val="134"/>
        <scheme val="minor"/>
      </rPr>
      <t xml:space="preserve">
a边（9.1887/2+1）=约5个
b边（83.4442/2+1）=约42个
c边（17.7793/2+1）=约9个
d边（84.3347/2+1）=约43个
b、d边中部桩个数：（9.1887+17.7793）/2/2+1）=约7个
桩的个数约为：</t>
    </r>
    <r>
      <rPr>
        <sz val="11"/>
        <rFont val="宋体"/>
        <charset val="134"/>
        <scheme val="minor"/>
      </rPr>
      <t>5*10+6*6+7*8+8*12+9*6=292个</t>
    </r>
    <r>
      <rPr>
        <sz val="11"/>
        <color theme="1"/>
        <rFont val="宋体"/>
        <charset val="134"/>
        <scheme val="minor"/>
      </rPr>
      <t xml:space="preserve">
桩长度：292*9=2628m</t>
    </r>
  </si>
  <si>
    <r>
      <rPr>
        <sz val="11"/>
        <color theme="1"/>
        <rFont val="宋体"/>
        <charset val="134"/>
        <scheme val="minor"/>
      </rPr>
      <t>计算如下：
a边：（398155.5053-398134.246）^2+（569238.548-569203.8910）^2=21.2593^2+34.657^2=451.9578+1201.1076=1653.0654
√1653.0654=</t>
    </r>
    <r>
      <rPr>
        <sz val="11"/>
        <color rgb="FFFF0000"/>
        <rFont val="宋体"/>
        <charset val="134"/>
        <scheme val="minor"/>
      </rPr>
      <t>40.6579</t>
    </r>
    <r>
      <rPr>
        <sz val="11"/>
        <color theme="1"/>
        <rFont val="宋体"/>
        <charset val="134"/>
        <scheme val="minor"/>
      </rPr>
      <t>m
b边：（398134.246-398126.171）^2+（569209.832-569203.8910）^2=8.075^2+5.941^2=65.2056+35.2955=100.5011
√100.5011=</t>
    </r>
    <r>
      <rPr>
        <sz val="11"/>
        <color rgb="FFFF0000"/>
        <rFont val="宋体"/>
        <charset val="134"/>
        <scheme val="minor"/>
      </rPr>
      <t>10.025</t>
    </r>
    <r>
      <rPr>
        <sz val="11"/>
        <color theme="1"/>
        <rFont val="宋体"/>
        <charset val="134"/>
        <scheme val="minor"/>
      </rPr>
      <t>m
c边：（398149.651-398126.171）^2+（569243.109-569209.832）^2=23.48^2+33.277^2=551.3104+1107.3587=1658.6691
√1658.6691=</t>
    </r>
    <r>
      <rPr>
        <sz val="11"/>
        <color rgb="FFFF0000"/>
        <rFont val="宋体"/>
        <charset val="134"/>
        <scheme val="minor"/>
      </rPr>
      <t>40.7268</t>
    </r>
    <r>
      <rPr>
        <sz val="11"/>
        <color theme="1"/>
        <rFont val="宋体"/>
        <charset val="134"/>
        <scheme val="minor"/>
      </rPr>
      <t>m
d边：（398155.5053-398149.651）^2+（569243.109-569238.548）^2=5.8543^2+4.561^2=34.2728+20.8027=55.0755
√55.0755=</t>
    </r>
    <r>
      <rPr>
        <sz val="11"/>
        <color rgb="FFFF0000"/>
        <rFont val="宋体"/>
        <charset val="134"/>
        <scheme val="minor"/>
      </rPr>
      <t>7.4213</t>
    </r>
    <r>
      <rPr>
        <sz val="11"/>
        <color theme="1"/>
        <rFont val="宋体"/>
        <charset val="134"/>
        <scheme val="minor"/>
      </rPr>
      <t xml:space="preserve">m
</t>
    </r>
    <r>
      <rPr>
        <sz val="11"/>
        <color rgb="FFFF0000"/>
        <rFont val="宋体"/>
        <charset val="134"/>
        <scheme val="minor"/>
      </rPr>
      <t>孔距2m  桩长8m/10m，暂按9m计算工程量</t>
    </r>
    <r>
      <rPr>
        <sz val="11"/>
        <color theme="1"/>
        <rFont val="宋体"/>
        <charset val="134"/>
        <scheme val="minor"/>
      </rPr>
      <t xml:space="preserve">
a边（40.6579/2+1）=约21个
b边（10.025/2+1）=约6个
c边（40.7268/2+1）=约21个
d边（7.4213/2+1）=约4个
a、c边中部桩个数：（10.025+7.4213）/2/2+1）=约5个
桩的个数约为：9*4+11*5+6=97个
桩长度：97*9=873m</t>
    </r>
  </si>
  <si>
    <t>总计1413+2628+873=4914m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</si>
</sst>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645160</xdr:colOff>
      <xdr:row>4</xdr:row>
      <xdr:rowOff>29210</xdr:rowOff>
    </xdr:from>
    <xdr:to>
      <xdr:col>6</xdr:col>
      <xdr:colOff>95250</xdr:colOff>
      <xdr:row>8</xdr:row>
      <xdr:rowOff>334010</xdr:rowOff>
    </xdr:to>
    <xdr:sp>
      <xdr:nvSpPr>
        <xdr:cNvPr id="2" name="任意多边形 1"/>
        <xdr:cNvSpPr/>
      </xdr:nvSpPr>
      <xdr:spPr>
        <a:xfrm rot="360000">
          <a:off x="1330960" y="1845310"/>
          <a:ext cx="2831465" cy="1930400"/>
        </a:xfrm>
        <a:custGeom>
          <a:avLst/>
          <a:gdLst>
            <a:gd name="connsiteX0" fmla="*/ 1613 w 4349"/>
            <a:gd name="connsiteY0" fmla="*/ 420 h 2987"/>
            <a:gd name="connsiteX1" fmla="*/ 2254 w 4349"/>
            <a:gd name="connsiteY1" fmla="*/ 0 h 2987"/>
            <a:gd name="connsiteX2" fmla="*/ 3234 w 4349"/>
            <a:gd name="connsiteY2" fmla="*/ 1350 h 2987"/>
            <a:gd name="connsiteX3" fmla="*/ 4349 w 4349"/>
            <a:gd name="connsiteY3" fmla="*/ 2987 h 2987"/>
            <a:gd name="connsiteX4" fmla="*/ 4349 w 4349"/>
            <a:gd name="connsiteY4" fmla="*/ 2987 h 2987"/>
            <a:gd name="connsiteX5" fmla="*/ 0 w 4349"/>
            <a:gd name="connsiteY5" fmla="*/ 2987 h 2987"/>
            <a:gd name="connsiteX6" fmla="*/ 0 w 4349"/>
            <a:gd name="connsiteY6" fmla="*/ 2987 h 2987"/>
            <a:gd name="connsiteX7" fmla="*/ 1185 w 4349"/>
            <a:gd name="connsiteY7" fmla="*/ 1083 h 2987"/>
            <a:gd name="connsiteX8" fmla="*/ 1613 w 4349"/>
            <a:gd name="connsiteY8" fmla="*/ 420 h 29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349" h="2987">
              <a:moveTo>
                <a:pt x="1613" y="420"/>
              </a:moveTo>
              <a:lnTo>
                <a:pt x="2254" y="0"/>
              </a:lnTo>
              <a:lnTo>
                <a:pt x="3234" y="1350"/>
              </a:lnTo>
              <a:lnTo>
                <a:pt x="4349" y="2987"/>
              </a:lnTo>
              <a:lnTo>
                <a:pt x="4349" y="2987"/>
              </a:lnTo>
              <a:lnTo>
                <a:pt x="0" y="2987"/>
              </a:lnTo>
              <a:lnTo>
                <a:pt x="0" y="2987"/>
              </a:lnTo>
              <a:lnTo>
                <a:pt x="1185" y="1083"/>
              </a:lnTo>
              <a:lnTo>
                <a:pt x="1613" y="420"/>
              </a:lnTo>
              <a:close/>
            </a:path>
          </a:pathLst>
        </a:cu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511810</xdr:colOff>
      <xdr:row>3</xdr:row>
      <xdr:rowOff>12065</xdr:rowOff>
    </xdr:from>
    <xdr:to>
      <xdr:col>12</xdr:col>
      <xdr:colOff>410845</xdr:colOff>
      <xdr:row>11</xdr:row>
      <xdr:rowOff>167640</xdr:rowOff>
    </xdr:to>
    <xdr:sp>
      <xdr:nvSpPr>
        <xdr:cNvPr id="3" name="任意多边形 2"/>
        <xdr:cNvSpPr/>
      </xdr:nvSpPr>
      <xdr:spPr>
        <a:xfrm rot="3060000">
          <a:off x="6336665" y="2559685"/>
          <a:ext cx="3546475" cy="1270635"/>
        </a:xfrm>
        <a:custGeom>
          <a:avLst/>
          <a:gdLst>
            <a:gd name="connsiteX0" fmla="*/ 0 w 6896"/>
            <a:gd name="connsiteY0" fmla="*/ 355 h 2116"/>
            <a:gd name="connsiteX1" fmla="*/ 6896 w 6896"/>
            <a:gd name="connsiteY1" fmla="*/ 0 h 2116"/>
            <a:gd name="connsiteX2" fmla="*/ 6896 w 6896"/>
            <a:gd name="connsiteY2" fmla="*/ 2116 h 2116"/>
            <a:gd name="connsiteX3" fmla="*/ 0 w 6896"/>
            <a:gd name="connsiteY3" fmla="*/ 1571 h 2116"/>
            <a:gd name="connsiteX4" fmla="*/ 0 w 6896"/>
            <a:gd name="connsiteY4" fmla="*/ 355 h 21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896" h="2116">
              <a:moveTo>
                <a:pt x="0" y="355"/>
              </a:moveTo>
              <a:lnTo>
                <a:pt x="6896" y="0"/>
              </a:lnTo>
              <a:lnTo>
                <a:pt x="6896" y="2116"/>
              </a:lnTo>
              <a:lnTo>
                <a:pt x="0" y="1571"/>
              </a:lnTo>
              <a:lnTo>
                <a:pt x="0" y="35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17</xdr:col>
      <xdr:colOff>495935</xdr:colOff>
      <xdr:row>5</xdr:row>
      <xdr:rowOff>42545</xdr:rowOff>
    </xdr:from>
    <xdr:to>
      <xdr:col>21</xdr:col>
      <xdr:colOff>10160</xdr:colOff>
      <xdr:row>7</xdr:row>
      <xdr:rowOff>137160</xdr:rowOff>
    </xdr:to>
    <xdr:sp>
      <xdr:nvSpPr>
        <xdr:cNvPr id="4" name="任意多边形 3"/>
        <xdr:cNvSpPr/>
      </xdr:nvSpPr>
      <xdr:spPr>
        <a:xfrm rot="3000000">
          <a:off x="12686665" y="1590040"/>
          <a:ext cx="907415" cy="2257425"/>
        </a:xfrm>
        <a:custGeom>
          <a:avLst/>
          <a:gdLst>
            <a:gd name="connsiteX0" fmla="*/ 500 w 1399"/>
            <a:gd name="connsiteY0" fmla="*/ 68 h 4117"/>
            <a:gd name="connsiteX1" fmla="*/ 1399 w 1399"/>
            <a:gd name="connsiteY1" fmla="*/ 0 h 4117"/>
            <a:gd name="connsiteX2" fmla="*/ 1369 w 1399"/>
            <a:gd name="connsiteY2" fmla="*/ 4117 h 4117"/>
            <a:gd name="connsiteX3" fmla="*/ 0 w 1399"/>
            <a:gd name="connsiteY3" fmla="*/ 4117 h 4117"/>
            <a:gd name="connsiteX4" fmla="*/ 500 w 1399"/>
            <a:gd name="connsiteY4" fmla="*/ 68 h 41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99" h="4117">
              <a:moveTo>
                <a:pt x="500" y="68"/>
              </a:moveTo>
              <a:lnTo>
                <a:pt x="1399" y="0"/>
              </a:lnTo>
              <a:lnTo>
                <a:pt x="1369" y="4117"/>
              </a:lnTo>
              <a:lnTo>
                <a:pt x="0" y="4117"/>
              </a:lnTo>
              <a:lnTo>
                <a:pt x="500" y="68"/>
              </a:lnTo>
              <a:close/>
            </a:path>
          </a:pathLst>
        </a:cu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A1" sqref="A1:W1"/>
    </sheetView>
  </sheetViews>
  <sheetFormatPr defaultColWidth="9" defaultRowHeight="13.5"/>
  <cols>
    <col min="2" max="2" width="9.375"/>
    <col min="6" max="6" width="8" customWidth="1"/>
    <col min="8" max="8" width="9.375" customWidth="1"/>
    <col min="9" max="9" width="10.625" customWidth="1"/>
    <col min="15" max="15" width="9.25" customWidth="1"/>
    <col min="16" max="16" width="5.125" customWidth="1"/>
    <col min="17" max="17" width="9.375"/>
    <col min="22" max="22" width="12.625"/>
  </cols>
  <sheetData>
    <row r="1" ht="47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32" customHeight="1" spans="1:23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 t="s">
        <v>3</v>
      </c>
      <c r="J2" s="2" t="s">
        <v>4</v>
      </c>
      <c r="K2" s="2"/>
      <c r="L2" s="2"/>
      <c r="M2" s="2"/>
      <c r="N2" s="2"/>
      <c r="O2" s="2"/>
      <c r="P2" s="2"/>
      <c r="Q2" s="2" t="s">
        <v>5</v>
      </c>
      <c r="R2" s="2" t="s">
        <v>6</v>
      </c>
      <c r="S2" s="2"/>
      <c r="T2" s="2"/>
      <c r="U2" s="2"/>
      <c r="V2" s="2"/>
      <c r="W2" s="2"/>
    </row>
    <row r="3" ht="32" customHeight="1" spans="1:23">
      <c r="A3" s="3"/>
      <c r="B3" s="4"/>
      <c r="C3" s="4"/>
      <c r="D3" s="5"/>
      <c r="E3" s="5"/>
      <c r="F3" s="5"/>
      <c r="G3" s="5"/>
      <c r="H3" s="6"/>
      <c r="I3" s="25"/>
      <c r="J3" s="5"/>
      <c r="K3" s="26" t="s">
        <v>7</v>
      </c>
      <c r="L3" s="27"/>
      <c r="M3" s="5"/>
      <c r="N3" s="5"/>
      <c r="O3" s="5"/>
      <c r="P3" s="6"/>
      <c r="Q3" s="25"/>
      <c r="R3" s="5"/>
      <c r="S3" s="5"/>
      <c r="T3" s="5"/>
      <c r="U3" s="5"/>
      <c r="V3" s="5"/>
      <c r="W3" s="6"/>
    </row>
    <row r="4" ht="32" customHeight="1" spans="1:23">
      <c r="A4" s="7"/>
      <c r="D4" s="8" t="s">
        <v>8</v>
      </c>
      <c r="E4" s="9" t="s">
        <v>9</v>
      </c>
      <c r="F4" s="10"/>
      <c r="H4" s="11"/>
      <c r="I4" s="7"/>
      <c r="J4" s="8" t="s">
        <v>10</v>
      </c>
      <c r="P4" s="11"/>
      <c r="Q4" s="7"/>
      <c r="U4" s="9" t="s">
        <v>11</v>
      </c>
      <c r="V4" s="10"/>
      <c r="W4" s="11"/>
    </row>
    <row r="5" ht="32" customHeight="1" spans="1:23">
      <c r="A5" s="7"/>
      <c r="B5" s="12"/>
      <c r="C5" s="13" t="s">
        <v>12</v>
      </c>
      <c r="D5" s="13"/>
      <c r="H5" s="14"/>
      <c r="I5" s="17" t="s">
        <v>13</v>
      </c>
      <c r="J5" s="9"/>
      <c r="P5" s="11"/>
      <c r="Q5" s="7"/>
      <c r="U5" s="32" t="s">
        <v>14</v>
      </c>
      <c r="W5" s="11"/>
    </row>
    <row r="6" ht="32" customHeight="1" spans="1:23">
      <c r="A6" s="7"/>
      <c r="H6" s="11"/>
      <c r="I6" s="7"/>
      <c r="P6" s="11"/>
      <c r="Q6" s="7"/>
      <c r="S6" s="28" t="s">
        <v>10</v>
      </c>
      <c r="V6" s="9" t="s">
        <v>15</v>
      </c>
      <c r="W6" s="33"/>
    </row>
    <row r="7" ht="32" customHeight="1" spans="1:23">
      <c r="A7" s="7"/>
      <c r="C7" s="15" t="s">
        <v>10</v>
      </c>
      <c r="F7" s="16" t="s">
        <v>16</v>
      </c>
      <c r="H7" s="11"/>
      <c r="I7" s="7"/>
      <c r="M7" s="28" t="s">
        <v>14</v>
      </c>
      <c r="P7" s="11"/>
      <c r="Q7" s="17" t="s">
        <v>17</v>
      </c>
      <c r="R7" s="10"/>
      <c r="W7" s="11"/>
    </row>
    <row r="8" ht="32" customHeight="1" spans="1:23">
      <c r="A8" s="7"/>
      <c r="H8" s="11"/>
      <c r="I8" s="7"/>
      <c r="K8" s="28" t="s">
        <v>8</v>
      </c>
      <c r="P8" s="11"/>
      <c r="Q8" s="7"/>
      <c r="T8" s="32" t="s">
        <v>16</v>
      </c>
      <c r="W8" s="11"/>
    </row>
    <row r="9" ht="32" customHeight="1" spans="1:23">
      <c r="A9" s="17" t="s">
        <v>18</v>
      </c>
      <c r="B9" s="10"/>
      <c r="H9" s="11"/>
      <c r="I9" s="7"/>
      <c r="P9" s="11"/>
      <c r="Q9" s="7"/>
      <c r="R9" s="28" t="s">
        <v>8</v>
      </c>
      <c r="W9" s="11"/>
    </row>
    <row r="10" ht="36" customHeight="1" spans="1:23">
      <c r="A10" s="7"/>
      <c r="D10" s="18" t="s">
        <v>14</v>
      </c>
      <c r="G10" s="13" t="s">
        <v>19</v>
      </c>
      <c r="H10" s="19"/>
      <c r="I10" s="29"/>
      <c r="O10" s="13" t="s">
        <v>20</v>
      </c>
      <c r="P10" s="19"/>
      <c r="Q10" s="7"/>
      <c r="S10" s="9" t="s">
        <v>21</v>
      </c>
      <c r="T10" s="9"/>
      <c r="W10" s="11"/>
    </row>
    <row r="11" ht="39" customHeight="1" spans="1:23">
      <c r="A11" s="7"/>
      <c r="B11">
        <f>408.9697+16.1323</f>
        <v>425.102</v>
      </c>
      <c r="H11" s="11"/>
      <c r="I11" s="7">
        <f>4796.8081+2315.5344</f>
        <v>7112.3425</v>
      </c>
      <c r="N11" s="28" t="s">
        <v>16</v>
      </c>
      <c r="P11" s="11"/>
      <c r="Q11" s="7"/>
      <c r="W11" s="11"/>
    </row>
    <row r="12" ht="29" customHeight="1" spans="1:23">
      <c r="A12" s="20"/>
      <c r="B12" s="21"/>
      <c r="C12" s="21"/>
      <c r="D12" s="21"/>
      <c r="E12" s="21"/>
      <c r="F12" s="21"/>
      <c r="G12" s="21"/>
      <c r="H12" s="22"/>
      <c r="I12" s="20"/>
      <c r="J12" s="21"/>
      <c r="K12" s="21"/>
      <c r="L12" s="30" t="s">
        <v>22</v>
      </c>
      <c r="M12" s="31"/>
      <c r="N12" s="21"/>
      <c r="O12" s="21"/>
      <c r="P12" s="22"/>
      <c r="Q12" s="20"/>
      <c r="R12" s="21"/>
      <c r="S12" s="21"/>
      <c r="T12" s="21"/>
      <c r="U12" s="21"/>
      <c r="V12" s="21"/>
      <c r="W12" s="22"/>
    </row>
    <row r="13" ht="354" customHeight="1" spans="1:23">
      <c r="A13" s="23" t="s">
        <v>23</v>
      </c>
      <c r="B13" s="24"/>
      <c r="C13" s="24"/>
      <c r="D13" s="24"/>
      <c r="E13" s="24"/>
      <c r="F13" s="24"/>
      <c r="G13" s="24"/>
      <c r="H13" s="24"/>
      <c r="I13" s="23" t="s">
        <v>24</v>
      </c>
      <c r="J13" s="24"/>
      <c r="K13" s="24"/>
      <c r="L13" s="24"/>
      <c r="M13" s="24"/>
      <c r="N13" s="24"/>
      <c r="O13" s="24"/>
      <c r="P13" s="24"/>
      <c r="Q13" s="23" t="s">
        <v>25</v>
      </c>
      <c r="R13" s="24"/>
      <c r="S13" s="24"/>
      <c r="T13" s="24"/>
      <c r="U13" s="24"/>
      <c r="V13" s="24"/>
      <c r="W13" s="24"/>
    </row>
    <row r="14" ht="62" customHeight="1" spans="1:23">
      <c r="A14" s="1" t="s">
        <v>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</sheetData>
  <mergeCells count="20">
    <mergeCell ref="A1:W1"/>
    <mergeCell ref="B2:H2"/>
    <mergeCell ref="J2:P2"/>
    <mergeCell ref="R2:W2"/>
    <mergeCell ref="K3:L3"/>
    <mergeCell ref="E4:F4"/>
    <mergeCell ref="U4:V4"/>
    <mergeCell ref="C5:D5"/>
    <mergeCell ref="I5:J5"/>
    <mergeCell ref="V6:W6"/>
    <mergeCell ref="Q7:R7"/>
    <mergeCell ref="A9:B9"/>
    <mergeCell ref="G10:H10"/>
    <mergeCell ref="O10:P10"/>
    <mergeCell ref="S10:T10"/>
    <mergeCell ref="L12:M12"/>
    <mergeCell ref="A13:H13"/>
    <mergeCell ref="I13:P13"/>
    <mergeCell ref="Q13:W13"/>
    <mergeCell ref="A14:W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Signal</cp:lastModifiedBy>
  <dcterms:created xsi:type="dcterms:W3CDTF">2023-02-23T08:40:00Z</dcterms:created>
  <dcterms:modified xsi:type="dcterms:W3CDTF">2023-04-13T09:10:09Z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BA14911702CD4136ABE4790E4DCBCB0B</vt:lpwstr>
  </property>
  <property fmtid="{D5CDD505-2E9C-101B-9397-08002B2CF9AE}" pid="3" name="KSOProductBuildVer">
    <vt:lpwstr>2052-11.1.0.13703</vt:lpwstr>
  </property>
</Properties>
</file>